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phrmd-my.sharepoint.com/personal/wcarver_phrmd_org/Documents/Documents/"/>
    </mc:Choice>
  </mc:AlternateContent>
  <xr:revisionPtr revIDLastSave="0" documentId="8_{17FF5D18-8CB0-461F-A7DD-E0A14816EE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ctions" sheetId="1" r:id="rId1"/>
    <sheet name="1 Partner Profile" sheetId="2" r:id="rId2"/>
    <sheet name="2 Operating Budget" sheetId="3" r:id="rId3"/>
    <sheet name="3 Funding &amp; Gap" sheetId="4" r:id="rId4"/>
    <sheet name="4 Capital Needs" sheetId="5" r:id="rId5"/>
    <sheet name="5 Two-Year Summary" sheetId="6" r:id="rId6"/>
    <sheet name="Internal PHR Roll-Up" sheetId="7" r:id="rId7"/>
    <sheet name="Dev. Network Proj. Intake Form" sheetId="10" r:id="rId8"/>
    <sheet name="Add Developers handout data" sheetId="8" state="hidden" r:id="rId9"/>
    <sheet name="Dropdown Lists" sheetId="9" state="hidden" r:id="rId10"/>
  </sheets>
  <definedNames>
    <definedName name="Business_Commercial_Revitalization">'Dropdown Lists'!$C$2:$C$5</definedName>
    <definedName name="Community_Leadership">'Dropdown Lists'!$E$2:$E$5</definedName>
    <definedName name="Community_Wellness_Safety">'Dropdown Lists'!$F$2:$F$8</definedName>
    <definedName name="Dev_Current_Phase">'Dropdown Lists'!$M$2:$M$7</definedName>
    <definedName name="Dev_Design_Status">'Dropdown Lists'!$K$2:$K$6</definedName>
    <definedName name="Dev_Disclosure">'Dropdown Lists'!$P$2:$P$4</definedName>
    <definedName name="Dev_Environmental">'Dropdown Lists'!$L$2:$L$5</definedName>
    <definedName name="Dev_Fund_Status">'Dropdown Lists'!$O$2:$O$4</definedName>
    <definedName name="Dev_Fund_Type">'Dropdown Lists'!$N$2:$N$5</definedName>
    <definedName name="Dev_Profile_Review">'Dropdown Lists'!$Q$2:$Q$3</definedName>
    <definedName name="Dev_Project_Type">'Dropdown Lists'!$H$2:$H$10</definedName>
    <definedName name="Dev_Site_Control">'Dropdown Lists'!$I$2:$I$7</definedName>
    <definedName name="Dev_Zoning">'Dropdown Lists'!$J$2:$J$5</definedName>
    <definedName name="Education_Out_of_School_Time_OST">'Dropdown Lists'!$A$2:$A$11</definedName>
    <definedName name="Housing_Real_Estate_Development">'Dropdown Lists'!$D$2:$D$6</definedName>
    <definedName name="Workforce_Development">'Dropdown Lists'!$B$2:$B$7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7" i="10" l="1"/>
  <c r="B90" i="10"/>
  <c r="B78" i="10"/>
  <c r="B77" i="10"/>
  <c r="AS24" i="8"/>
  <c r="AR24" i="8"/>
  <c r="AL24" i="8"/>
  <c r="AK24" i="8"/>
  <c r="I24" i="8"/>
  <c r="AS23" i="8"/>
  <c r="AR23" i="8"/>
  <c r="AL23" i="8"/>
  <c r="AK23" i="8"/>
  <c r="I23" i="8"/>
  <c r="AS22" i="8"/>
  <c r="AR22" i="8"/>
  <c r="AL22" i="8"/>
  <c r="AK22" i="8"/>
  <c r="I22" i="8"/>
  <c r="AS21" i="8"/>
  <c r="AR21" i="8"/>
  <c r="AL21" i="8"/>
  <c r="AK21" i="8"/>
  <c r="I21" i="8"/>
  <c r="AS20" i="8"/>
  <c r="AR20" i="8"/>
  <c r="AL20" i="8"/>
  <c r="AK20" i="8"/>
  <c r="I20" i="8"/>
  <c r="AS19" i="8"/>
  <c r="AR19" i="8"/>
  <c r="AL19" i="8"/>
  <c r="AK19" i="8"/>
  <c r="I19" i="8"/>
  <c r="AS18" i="8"/>
  <c r="AR18" i="8"/>
  <c r="AL18" i="8"/>
  <c r="AK18" i="8"/>
  <c r="I18" i="8"/>
  <c r="AS17" i="8"/>
  <c r="AR17" i="8"/>
  <c r="AL17" i="8"/>
  <c r="AK17" i="8"/>
  <c r="I17" i="8"/>
  <c r="AS16" i="8"/>
  <c r="AR16" i="8"/>
  <c r="AL16" i="8"/>
  <c r="AK16" i="8"/>
  <c r="I16" i="8"/>
  <c r="AS15" i="8"/>
  <c r="AR15" i="8"/>
  <c r="AL15" i="8"/>
  <c r="AK15" i="8"/>
  <c r="I15" i="8"/>
  <c r="AS14" i="8"/>
  <c r="AR14" i="8"/>
  <c r="AL14" i="8"/>
  <c r="AK14" i="8"/>
  <c r="I14" i="8"/>
  <c r="AS13" i="8"/>
  <c r="AR13" i="8"/>
  <c r="AL13" i="8"/>
  <c r="AK13" i="8"/>
  <c r="I13" i="8"/>
  <c r="AS12" i="8"/>
  <c r="AR12" i="8"/>
  <c r="AL12" i="8"/>
  <c r="AK12" i="8"/>
  <c r="I12" i="8"/>
  <c r="AS11" i="8"/>
  <c r="AR11" i="8"/>
  <c r="AL11" i="8"/>
  <c r="AK11" i="8"/>
  <c r="I11" i="8"/>
  <c r="AS10" i="8"/>
  <c r="AR10" i="8"/>
  <c r="AL10" i="8"/>
  <c r="AK10" i="8"/>
  <c r="I10" i="8"/>
  <c r="AS9" i="8"/>
  <c r="AR9" i="8"/>
  <c r="AL9" i="8"/>
  <c r="AK9" i="8"/>
  <c r="I9" i="8"/>
  <c r="AS8" i="8"/>
  <c r="AR8" i="8"/>
  <c r="AL8" i="8"/>
  <c r="AK8" i="8"/>
  <c r="I8" i="8"/>
  <c r="AS7" i="8"/>
  <c r="AR7" i="8"/>
  <c r="AL7" i="8"/>
  <c r="AK7" i="8"/>
  <c r="I7" i="8"/>
  <c r="AS6" i="8"/>
  <c r="AR6" i="8"/>
  <c r="AL6" i="8"/>
  <c r="AK6" i="8"/>
  <c r="I6" i="8"/>
  <c r="AS5" i="8"/>
  <c r="AR5" i="8"/>
  <c r="AL5" i="8"/>
  <c r="AK5" i="8"/>
  <c r="I5" i="8"/>
  <c r="E55" i="7"/>
  <c r="G55" i="7"/>
  <c r="E54" i="7"/>
  <c r="G54" i="7"/>
  <c r="E53" i="7"/>
  <c r="G53" i="7"/>
  <c r="E52" i="7"/>
  <c r="G52" i="7"/>
  <c r="E51" i="7"/>
  <c r="G51" i="7"/>
  <c r="E50" i="7"/>
  <c r="G50" i="7"/>
  <c r="E49" i="7"/>
  <c r="G49" i="7"/>
  <c r="E48" i="7"/>
  <c r="G48" i="7"/>
  <c r="E47" i="7"/>
  <c r="G47" i="7"/>
  <c r="E46" i="7"/>
  <c r="G46" i="7"/>
  <c r="E45" i="7"/>
  <c r="G45" i="7"/>
  <c r="E44" i="7"/>
  <c r="G44" i="7"/>
  <c r="E43" i="7"/>
  <c r="G43" i="7"/>
  <c r="E42" i="7"/>
  <c r="G42" i="7"/>
  <c r="E41" i="7"/>
  <c r="G41" i="7"/>
  <c r="E40" i="7"/>
  <c r="G40" i="7"/>
  <c r="E39" i="7"/>
  <c r="G39" i="7"/>
  <c r="E38" i="7"/>
  <c r="G38" i="7"/>
  <c r="E37" i="7"/>
  <c r="G37" i="7"/>
  <c r="E36" i="7"/>
  <c r="G36" i="7"/>
  <c r="E35" i="7"/>
  <c r="G35" i="7"/>
  <c r="E34" i="7"/>
  <c r="G34" i="7"/>
  <c r="E33" i="7"/>
  <c r="G33" i="7"/>
  <c r="E32" i="7"/>
  <c r="G32" i="7"/>
  <c r="E31" i="7"/>
  <c r="G31" i="7"/>
  <c r="E30" i="7"/>
  <c r="G30" i="7"/>
  <c r="E29" i="7"/>
  <c r="G29" i="7"/>
  <c r="E28" i="7"/>
  <c r="G28" i="7"/>
  <c r="E27" i="7"/>
  <c r="G27" i="7"/>
  <c r="E26" i="7"/>
  <c r="G26" i="7"/>
  <c r="E25" i="7"/>
  <c r="G25" i="7"/>
  <c r="E24" i="7"/>
  <c r="G24" i="7"/>
  <c r="E23" i="7"/>
  <c r="G23" i="7"/>
  <c r="E22" i="7"/>
  <c r="G22" i="7"/>
  <c r="E21" i="7"/>
  <c r="G21" i="7"/>
  <c r="E20" i="7"/>
  <c r="G20" i="7"/>
  <c r="E19" i="7"/>
  <c r="G19" i="7"/>
  <c r="E18" i="7"/>
  <c r="G18" i="7"/>
  <c r="E17" i="7"/>
  <c r="G17" i="7"/>
  <c r="E16" i="7"/>
  <c r="G16" i="7"/>
  <c r="E15" i="7"/>
  <c r="G15" i="7"/>
  <c r="E14" i="7"/>
  <c r="G14" i="7"/>
  <c r="E13" i="7"/>
  <c r="G13" i="7"/>
  <c r="E12" i="7"/>
  <c r="G12" i="7"/>
  <c r="E11" i="7"/>
  <c r="G11" i="7"/>
  <c r="M10" i="7"/>
  <c r="L10" i="7"/>
  <c r="K10" i="7"/>
  <c r="E10" i="7"/>
  <c r="G10" i="7"/>
  <c r="M9" i="7"/>
  <c r="L9" i="7"/>
  <c r="K9" i="7"/>
  <c r="E9" i="7"/>
  <c r="G9" i="7"/>
  <c r="M8" i="7"/>
  <c r="L8" i="7"/>
  <c r="K8" i="7"/>
  <c r="E8" i="7"/>
  <c r="G8" i="7"/>
  <c r="M7" i="7"/>
  <c r="L7" i="7"/>
  <c r="K7" i="7"/>
  <c r="E7" i="7"/>
  <c r="G7" i="7"/>
  <c r="M6" i="7"/>
  <c r="L6" i="7"/>
  <c r="K6" i="7"/>
  <c r="E6" i="7"/>
  <c r="G6" i="7"/>
  <c r="M5" i="7"/>
  <c r="M11" i="7"/>
  <c r="L5" i="7"/>
  <c r="L11" i="7"/>
  <c r="K5" i="7"/>
  <c r="K11" i="7"/>
  <c r="G6" i="6"/>
  <c r="G5" i="6"/>
  <c r="G19" i="5"/>
  <c r="D8" i="6"/>
  <c r="E19" i="5"/>
  <c r="C7" i="6"/>
  <c r="D19" i="5"/>
  <c r="B7" i="6"/>
  <c r="F18" i="5"/>
  <c r="I18" i="5"/>
  <c r="F17" i="5"/>
  <c r="I17" i="5"/>
  <c r="F16" i="5"/>
  <c r="I16" i="5"/>
  <c r="F15" i="5"/>
  <c r="I15" i="5"/>
  <c r="F14" i="5"/>
  <c r="I14" i="5"/>
  <c r="F13" i="5"/>
  <c r="I13" i="5"/>
  <c r="F12" i="5"/>
  <c r="I12" i="5"/>
  <c r="F11" i="5"/>
  <c r="I11" i="5"/>
  <c r="F10" i="5"/>
  <c r="I10" i="5"/>
  <c r="F9" i="5"/>
  <c r="I9" i="5"/>
  <c r="F8" i="5"/>
  <c r="I8" i="5"/>
  <c r="F7" i="5"/>
  <c r="I7" i="5"/>
  <c r="F6" i="5"/>
  <c r="I6" i="5"/>
  <c r="F5" i="5"/>
  <c r="I5" i="5"/>
  <c r="F4" i="5"/>
  <c r="F19" i="4"/>
  <c r="E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19" i="4"/>
  <c r="C17" i="3"/>
  <c r="B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17" i="3"/>
  <c r="D4" i="6"/>
  <c r="D23" i="4"/>
  <c r="B4" i="6"/>
  <c r="B11" i="6"/>
  <c r="B23" i="4"/>
  <c r="C4" i="6"/>
  <c r="C11" i="6"/>
  <c r="C23" i="4"/>
  <c r="D5" i="6"/>
  <c r="D12" i="6"/>
  <c r="D24" i="4"/>
  <c r="B5" i="6"/>
  <c r="B12" i="6"/>
  <c r="B24" i="4"/>
  <c r="C5" i="6"/>
  <c r="C12" i="6"/>
  <c r="C24" i="4"/>
  <c r="F19" i="5"/>
  <c r="D7" i="6"/>
  <c r="I4" i="5"/>
  <c r="I19" i="5"/>
  <c r="D9" i="6"/>
  <c r="C25" i="4"/>
  <c r="C6" i="6"/>
  <c r="C13" i="6"/>
  <c r="B25" i="4"/>
  <c r="B6" i="6"/>
  <c r="B13" i="6"/>
  <c r="D25" i="4"/>
  <c r="D6" i="6"/>
  <c r="D11" i="6"/>
  <c r="D13" i="6"/>
</calcChain>
</file>

<file path=xl/sharedStrings.xml><?xml version="1.0" encoding="utf-8"?>
<sst xmlns="http://schemas.openxmlformats.org/spreadsheetml/2006/main" count="673" uniqueCount="392">
  <si>
    <t xml:space="preserve">Park Heights Implementation Spending Plan  FY27–FY28 </t>
  </si>
  <si>
    <t>Purpose: capture each partner's ideal program design, annual operating costs, people served, outcomes, current funding, funding gap, and capital needs to support a two-year community budget across PHR's six pillars.</t>
  </si>
  <si>
    <t>Partner Completion Guide</t>
  </si>
  <si>
    <t>Step</t>
  </si>
  <si>
    <t>Section</t>
  </si>
  <si>
    <t>What to Provide</t>
  </si>
  <si>
    <t>1</t>
  </si>
  <si>
    <t>Partner &amp; Program Profile</t>
  </si>
  <si>
    <t>Program, pillar(s), target population, service area, and ideal fully-resourced program design.</t>
  </si>
  <si>
    <t>2</t>
  </si>
  <si>
    <t>Service &amp; Outcome Plan</t>
  </si>
  <si>
    <t>FY27 and FY28 people served, outcome areas, KPIs, annual targets, and measurement methods.</t>
  </si>
  <si>
    <t>3</t>
  </si>
  <si>
    <t>Operating Budget</t>
  </si>
  <si>
    <t>Annualized ideal program cost for FY27 and FY28 by major expense category.</t>
  </si>
  <si>
    <t>4</t>
  </si>
  <si>
    <t>Funding &amp; Gap</t>
  </si>
  <si>
    <t>Funding sources, status, amounts, restrictions, and remaining operating funding gap.</t>
  </si>
  <si>
    <t>5</t>
  </si>
  <si>
    <t>Capital Needs</t>
  </si>
  <si>
    <t>Capital investments needed to support operations over FY27 and FY28, including secured funding and gap.</t>
  </si>
  <si>
    <t>6</t>
  </si>
  <si>
    <t>Two-Year Summary</t>
  </si>
  <si>
    <t>Review calculated total need, funding identified, and funding gap.</t>
  </si>
  <si>
    <t>Yellow cells = partner input | Green cells = calculated fields</t>
  </si>
  <si>
    <t>1. Partner &amp; Ideal Program Profile</t>
  </si>
  <si>
    <t>Organization Name</t>
  </si>
  <si>
    <t>Contact Email</t>
  </si>
  <si>
    <t>Primary Contact</t>
  </si>
  <si>
    <t>Have you applied for PCDA funding for FY28?</t>
  </si>
  <si>
    <t>Ideal Program Design</t>
  </si>
  <si>
    <t>Describe the ideal program design if fully resourced, including key services/activities, staffing model, frequency/intensity, and major assumptions.</t>
  </si>
  <si>
    <t>Organization Mission</t>
  </si>
  <si>
    <t>Two-Year Service &amp; Outcome Plan</t>
  </si>
  <si>
    <t>Fiscal Year</t>
  </si>
  <si>
    <t># of People Served</t>
  </si>
  <si>
    <t>PHR Pillar Allignment</t>
  </si>
  <si>
    <t>Program Name</t>
  </si>
  <si>
    <t>Project Outcome Area</t>
  </si>
  <si>
    <t>Primary Outcome Area</t>
  </si>
  <si>
    <r>
      <rPr>
        <b/>
        <sz val="11"/>
        <color rgb="FF000000"/>
        <rFont val="Aptos"/>
      </rPr>
      <t xml:space="preserve">Secondary Outcome Area 
</t>
    </r>
    <r>
      <rPr>
        <sz val="11"/>
        <color rgb="FF000000"/>
        <rFont val="Aptos"/>
      </rPr>
      <t>(if applicable)</t>
    </r>
  </si>
  <si>
    <r>
      <rPr>
        <b/>
        <sz val="11"/>
        <color rgb="FF000000"/>
        <rFont val="Aptos"/>
      </rPr>
      <t xml:space="preserve">Third Outcome Area
</t>
    </r>
    <r>
      <rPr>
        <sz val="11"/>
        <color rgb="FF000000"/>
        <rFont val="Aptos"/>
      </rPr>
      <t>(if applicable)</t>
    </r>
  </si>
  <si>
    <t>FY27</t>
  </si>
  <si>
    <t>Education &amp; Out-of-School Time (OST)</t>
  </si>
  <si>
    <t>AMCE</t>
  </si>
  <si>
    <t>Mathematics Proficiency</t>
  </si>
  <si>
    <t>Workforce Development</t>
  </si>
  <si>
    <t>Job Placement</t>
  </si>
  <si>
    <t>Business &amp; Commercial Revitalization</t>
  </si>
  <si>
    <t>Commercial / Main Street Revitalization</t>
  </si>
  <si>
    <t>Housing &amp; Real Estate Development</t>
  </si>
  <si>
    <t>Homeownership</t>
  </si>
  <si>
    <t>FY28</t>
  </si>
  <si>
    <t>Community Leadership</t>
  </si>
  <si>
    <t xml:space="preserve">Family / Parent Engagement </t>
  </si>
  <si>
    <t>Community Wellness &amp; Safety</t>
  </si>
  <si>
    <t xml:space="preserve">Social-Emotional Well-Being </t>
  </si>
  <si>
    <t>2. Ideal Program Operating Budget — FY27 &amp; FY28</t>
  </si>
  <si>
    <t>Expense Category</t>
  </si>
  <si>
    <t>FY27 Ideal Cost</t>
  </si>
  <si>
    <t>FY28 Ideal Cost</t>
  </si>
  <si>
    <t>Two-Year Total</t>
  </si>
  <si>
    <t>Notes</t>
  </si>
  <si>
    <t>Personnel / Salaries</t>
  </si>
  <si>
    <t>Fringe Benefits</t>
  </si>
  <si>
    <t>Consultants / Contractual</t>
  </si>
  <si>
    <t>Program Supplies &amp; Materials</t>
  </si>
  <si>
    <t>Participant Supports / Incentives</t>
  </si>
  <si>
    <t>Transportation</t>
  </si>
  <si>
    <t>Facilities / Occupancy</t>
  </si>
  <si>
    <t>Technology / Software</t>
  </si>
  <si>
    <t>Training / Professional Development</t>
  </si>
  <si>
    <t>Outreach / Marketing</t>
  </si>
  <si>
    <t>Evaluation / Data</t>
  </si>
  <si>
    <t>Insurance / Administrative</t>
  </si>
  <si>
    <t>Other Operating Cost</t>
  </si>
  <si>
    <t>TOTAL IDEAL OPERATING COST</t>
  </si>
  <si>
    <t>3. Secured / Anticipated Funding Sources &amp; Operating Gap</t>
  </si>
  <si>
    <t>Funding Source / Funder</t>
  </si>
  <si>
    <t>Funding Type</t>
  </si>
  <si>
    <t>Status</t>
  </si>
  <si>
    <t>Restriction / Purpose</t>
  </si>
  <si>
    <t>FY27 Amount</t>
  </si>
  <si>
    <t>FY28 Amount</t>
  </si>
  <si>
    <t>AECF</t>
  </si>
  <si>
    <t>Foundation</t>
  </si>
  <si>
    <t>Secured</t>
  </si>
  <si>
    <t>TOTAL FUNDING IDENTIFIED</t>
  </si>
  <si>
    <t>Operating Funding Gap</t>
  </si>
  <si>
    <t>Category</t>
  </si>
  <si>
    <t>Ideal Operating Cost</t>
  </si>
  <si>
    <t>Less: Funding Identified</t>
  </si>
  <si>
    <t>REMAINING OPERATING GAP</t>
  </si>
  <si>
    <t>4. FY27–FY28 Capital Needs to Support Operations</t>
  </si>
  <si>
    <t>Capital Need / Project</t>
  </si>
  <si>
    <t>Description / Operational Purpose</t>
  </si>
  <si>
    <t>Priority</t>
  </si>
  <si>
    <t>FY27 Cost</t>
  </si>
  <si>
    <t>FY28 Cost</t>
  </si>
  <si>
    <t>Funding Already Secured ($)</t>
  </si>
  <si>
    <t>Funding Source(s)</t>
  </si>
  <si>
    <t>Remaining Gap</t>
  </si>
  <si>
    <t>Timing / Readiness</t>
  </si>
  <si>
    <t>High</t>
  </si>
  <si>
    <t>TOTAL CAPITAL NEED</t>
  </si>
  <si>
    <t>5. FY27–FY28 Partner Need Summary</t>
  </si>
  <si>
    <t>Program Reach &amp; Alignment</t>
  </si>
  <si>
    <t>Metric</t>
  </si>
  <si>
    <t>Value</t>
  </si>
  <si>
    <t>Operating Funding Identified</t>
  </si>
  <si>
    <t>FY27 People Served</t>
  </si>
  <si>
    <t>FY28 People Served</t>
  </si>
  <si>
    <t>Capital Need</t>
  </si>
  <si>
    <t>Capital Funding Secured</t>
  </si>
  <si>
    <t>Capital Funding Gap</t>
  </si>
  <si>
    <t>TOTAL COMMUNITY INVESTMENT NEED</t>
  </si>
  <si>
    <t>TOTAL FUNDING SECURED / IDENTIFIED</t>
  </si>
  <si>
    <t>TOTAL TWO-YEAR FUNDING GAP</t>
  </si>
  <si>
    <t>INTERNAL USE Only - PHR Community Budget Roll-Up — Six Pillars</t>
  </si>
  <si>
    <t>PHR INTERNAL USE: Add one row per partner/program assessment to consolidate FY27–FY28 needs across all six pillars.</t>
  </si>
  <si>
    <t>Pillar Summary</t>
  </si>
  <si>
    <t>PHR Pillar</t>
  </si>
  <si>
    <t>Two-Year Need</t>
  </si>
  <si>
    <t>Funding Identified</t>
  </si>
  <si>
    <t>Funding Gap</t>
  </si>
  <si>
    <t>Partner / Program</t>
  </si>
  <si>
    <t>Primary Pillar</t>
  </si>
  <si>
    <t>FY27 Total Need</t>
  </si>
  <si>
    <t>FY28 Total Need</t>
  </si>
  <si>
    <t>Two-Year Gap</t>
  </si>
  <si>
    <t>Strategic Notes / Funding Opportunity</t>
  </si>
  <si>
    <t>ACME</t>
  </si>
  <si>
    <t>Education &amp; Out-of-School Time</t>
  </si>
  <si>
    <t>TOTAL</t>
  </si>
  <si>
    <t>Park Heights Developer Network
Development Pipeline Project Intake Form</t>
  </si>
  <si>
    <t>Purpose: Park Heights Renaissance is assembling a pitch deck profiling the development pipeline across the Park Heights community and highlighting the work of the Developers’ Network. Complete one form per project. Answer what you can; estimates are fine if marked “est.” Section 13 governs what may be published.</t>
  </si>
  <si>
    <t>1. Project Identification</t>
  </si>
  <si>
    <t>Project name</t>
  </si>
  <si>
    <t> </t>
  </si>
  <si>
    <t>Project sponsor / developer</t>
  </si>
  <si>
    <t>Project address</t>
  </si>
  <si>
    <t>Project type</t>
  </si>
  <si>
    <t>2. Project at a Glance</t>
  </si>
  <si>
    <t>Total square feet</t>
  </si>
  <si>
    <t>Total number of units</t>
  </si>
  <si>
    <t>Total development cost</t>
  </si>
  <si>
    <t>Cost per unit</t>
  </si>
  <si>
    <t>Number of buildings / sites</t>
  </si>
  <si>
    <t>3. Project Description</t>
  </si>
  <si>
    <t>Project description</t>
  </si>
  <si>
    <t>Describe the project in two to three sentences: what is being built, who it serves, and what makes it distinctive.</t>
  </si>
  <si>
    <t>Community impact</t>
  </si>
  <si>
    <t>One sentence: homeownership, jobs, needed amenity, blight elimination, corridor investment, etc.</t>
  </si>
  <si>
    <t>Engagement with local legislators and agencies</t>
  </si>
  <si>
    <t>List any state/local elected officials or state/city agencies involved.</t>
  </si>
  <si>
    <t>4. Unit Mix and Affordability</t>
  </si>
  <si>
    <t>Unit type / bedrooms</t>
  </si>
  <si>
    <t>Number of units</t>
  </si>
  <si>
    <t>Square feet</t>
  </si>
  <si>
    <t>Rent or sale price</t>
  </si>
  <si>
    <t>AMI band served</t>
  </si>
  <si>
    <t>Accessible / adaptable units</t>
  </si>
  <si>
    <t>Number and type</t>
  </si>
  <si>
    <t>How does the project serve current Park Heights residents?</t>
  </si>
  <si>
    <t>Preferences, outreach, relocation protections, homeownership pathways, affordability relative to current neighborhood incomes.</t>
  </si>
  <si>
    <t>5. Amenities, Facilities, and Services</t>
  </si>
  <si>
    <t>On-site amenities and community facilities</t>
  </si>
  <si>
    <t>Community room, commercial/retail space, health or childcare facility, green space, parking, laundry, fitness.</t>
  </si>
  <si>
    <t>Supportive services and service partners</t>
  </si>
  <si>
    <t>Services offered on site and the organization providing them.</t>
  </si>
  <si>
    <t>6. Development Team</t>
  </si>
  <si>
    <t>Developer / sponsor</t>
  </si>
  <si>
    <t>General contractor</t>
  </si>
  <si>
    <t>Architect</t>
  </si>
  <si>
    <t>Property manager or sales agent</t>
  </si>
  <si>
    <t>Other key partners</t>
  </si>
  <si>
    <t>7. Site Control, Entitlements, and Design</t>
  </si>
  <si>
    <t>Site control</t>
  </si>
  <si>
    <t>Expected acquisition date if not owned</t>
  </si>
  <si>
    <t>Zoning and entitlements</t>
  </si>
  <si>
    <t>Approvals still needed</t>
  </si>
  <si>
    <t>Design status</t>
  </si>
  <si>
    <t>Environmental review</t>
  </si>
  <si>
    <t xml:space="preserve">Known conditions or remediation needs? </t>
  </si>
  <si>
    <t>Provide context if needed</t>
  </si>
  <si>
    <t>8. Timeline and Current Phase</t>
  </si>
  <si>
    <t>Current phase</t>
  </si>
  <si>
    <t>Next milestone</t>
  </si>
  <si>
    <t>The single next thing that has to happen</t>
  </si>
  <si>
    <t>Target date for that milestone</t>
  </si>
  <si>
    <t>Anticipated construction start</t>
  </si>
  <si>
    <t>Anticipated construction completion</t>
  </si>
  <si>
    <t>Anticipated occupancy or first sale</t>
  </si>
  <si>
    <t>What could delay this project?</t>
  </si>
  <si>
    <t>Approvals, financing decisions, site conditions, partner commitments.</t>
  </si>
  <si>
    <t>9. Sources of Funds</t>
  </si>
  <si>
    <t>Source / funder</t>
  </si>
  <si>
    <t>Amount</t>
  </si>
  <si>
    <t>Type</t>
  </si>
  <si>
    <t>Date expected</t>
  </si>
  <si>
    <t>Committed</t>
  </si>
  <si>
    <t>Total sources</t>
  </si>
  <si>
    <t>Total committed to date</t>
  </si>
  <si>
    <t>10. Uses of Funds</t>
  </si>
  <si>
    <t>Use</t>
  </si>
  <si>
    <t>Acquisition</t>
  </si>
  <si>
    <t>Hard costs</t>
  </si>
  <si>
    <t>Soft costs</t>
  </si>
  <si>
    <t>Financing costs and reserves</t>
  </si>
  <si>
    <t>Developer fee</t>
  </si>
  <si>
    <t>TOTAL DEVELOPMENT COST</t>
  </si>
  <si>
    <t>11. The Ask</t>
  </si>
  <si>
    <t>Total funding gap (automatic)</t>
  </si>
  <si>
    <t>Type of capital needed</t>
  </si>
  <si>
    <t>Acquisition financing</t>
  </si>
  <si>
    <t>What would this funding pay for?</t>
  </si>
  <si>
    <t>Be concrete, e.g., "$400,000 to complete construction documents and close on the adjacent parcel."</t>
  </si>
  <si>
    <t>When is the commitment needed?</t>
  </si>
  <si>
    <t>Date or milestone</t>
  </si>
  <si>
    <t>Non-financial support needed</t>
  </si>
  <si>
    <t>Technical assistance, site assembly, zoning approval, public infrastructure, development/service partner, capacity support.</t>
  </si>
  <si>
    <t>12. Visual Assets and Earned Media</t>
  </si>
  <si>
    <t>Available and attached</t>
  </si>
  <si>
    <t xml:space="preserve">Please return this form and any image files to Patrick Jordan at Patrick.jordan@heron.consulting  </t>
  </si>
  <si>
    <t>Media hyperlink</t>
  </si>
  <si>
    <t>Image credit / photographer</t>
  </si>
  <si>
    <t>Any usage restrictions?</t>
  </si>
  <si>
    <t>13. Disclosure, Contact, and Approval</t>
  </si>
  <si>
    <t>Financial disclosure</t>
  </si>
  <si>
    <t>Profile review</t>
  </si>
  <si>
    <t>Contact name and title</t>
  </si>
  <si>
    <t>Organization</t>
  </si>
  <si>
    <t>Email</t>
  </si>
  <si>
    <t>Phone</t>
  </si>
  <si>
    <t>Form completed by</t>
  </si>
  <si>
    <t>Date</t>
  </si>
  <si>
    <t xml:space="preserve">Submission note: If a project is too early to answer much of this, send it anyway — early-stage projects are presented in the deck as pipeline depth, and the gaps you leave help us make the case for predevelopment and capacity funding in Park Heights. </t>
  </si>
  <si>
    <t>PHR Developers Network – Project Intake Data Tracker</t>
  </si>
  <si>
    <t>Use one row per development project. Complete the Unit Mix Detail and Funding Sources Detail sections below using the same Project ID. Estimates are acceptable; mark estimated values as 'est.' in the notes fields. Fields align to the PHR Dev Network Project Intake Form.</t>
  </si>
  <si>
    <t>Project ID</t>
  </si>
  <si>
    <t>Project Name</t>
  </si>
  <si>
    <t>Project Sponsor / Developer</t>
  </si>
  <si>
    <t>Project Address</t>
  </si>
  <si>
    <t>Project Type(s) – comma-separated</t>
  </si>
  <si>
    <t>Total Square Feet</t>
  </si>
  <si>
    <t>Total Number of Units</t>
  </si>
  <si>
    <t>Total Development Cost</t>
  </si>
  <si>
    <t>Cost per Unit</t>
  </si>
  <si>
    <t>Number of Buildings / Sites</t>
  </si>
  <si>
    <t>Project Description</t>
  </si>
  <si>
    <t>Community Impact</t>
  </si>
  <si>
    <t>Legislators / Agencies Engaged</t>
  </si>
  <si>
    <t>Accessible / Adaptable Units</t>
  </si>
  <si>
    <t>How Project Serves Current Park Heights Residents</t>
  </si>
  <si>
    <t>On-Site Amenities / Community Facilities</t>
  </si>
  <si>
    <t>Supportive Services / Service Partners</t>
  </si>
  <si>
    <t>Developer / Sponsor</t>
  </si>
  <si>
    <t>General Contractor</t>
  </si>
  <si>
    <t>Property Manager / Sales Agent</t>
  </si>
  <si>
    <t>Other Key Partners</t>
  </si>
  <si>
    <t>Site Control</t>
  </si>
  <si>
    <t>Expected Acquisition Date</t>
  </si>
  <si>
    <t>Zoning / Entitlements</t>
  </si>
  <si>
    <t>Approvals Still Needed</t>
  </si>
  <si>
    <t>Design Status</t>
  </si>
  <si>
    <t>Environmental Review</t>
  </si>
  <si>
    <t>Known Conditions / Remediation Needs</t>
  </si>
  <si>
    <t>Current Phase</t>
  </si>
  <si>
    <t>Next Milestone</t>
  </si>
  <si>
    <t>Target Milestone Date</t>
  </si>
  <si>
    <t>Anticipated Construction Start</t>
  </si>
  <si>
    <t>Anticipated Construction Completion</t>
  </si>
  <si>
    <t>Anticipated Occupancy / First Sale</t>
  </si>
  <si>
    <t>Potential Delays</t>
  </si>
  <si>
    <t>Total Sources</t>
  </si>
  <si>
    <t>Total Committed to Date</t>
  </si>
  <si>
    <t>Acquisition Use</t>
  </si>
  <si>
    <t>Hard Costs</t>
  </si>
  <si>
    <t>Soft Costs</t>
  </si>
  <si>
    <t>Financing Costs / Reserves</t>
  </si>
  <si>
    <t>Developer Fee</t>
  </si>
  <si>
    <t>Calculated Uses Total</t>
  </si>
  <si>
    <t>Total Funding Gap</t>
  </si>
  <si>
    <t>Capital Needed Type(s) – comma-separated</t>
  </si>
  <si>
    <t>What Funding Would Pay For</t>
  </si>
  <si>
    <t>Commitment Needed By</t>
  </si>
  <si>
    <t>Non-Financial Support Needed</t>
  </si>
  <si>
    <t>Visual Assets Available – comma-separated</t>
  </si>
  <si>
    <t>Image Credit / Photographer</t>
  </si>
  <si>
    <t>Usage Restrictions</t>
  </si>
  <si>
    <t>Financial Disclosure</t>
  </si>
  <si>
    <t>Profile Review</t>
  </si>
  <si>
    <t>Contact Name &amp; Title</t>
  </si>
  <si>
    <t>Contact Organization</t>
  </si>
  <si>
    <t>Contact Phone</t>
  </si>
  <si>
    <t>Form Completed By</t>
  </si>
  <si>
    <t>Form Date</t>
  </si>
  <si>
    <t>Unit Mix &amp; Affordability Detail</t>
  </si>
  <si>
    <t>Unit Type / Bedrooms</t>
  </si>
  <si>
    <t>Number of Units</t>
  </si>
  <si>
    <t>Square Feet</t>
  </si>
  <si>
    <t>Rent or Sale Price</t>
  </si>
  <si>
    <t>AMI Band Served</t>
  </si>
  <si>
    <t>Accessible / Adaptable Notes</t>
  </si>
  <si>
    <t>Funding Sources Detail</t>
  </si>
  <si>
    <t>Source / Funder</t>
  </si>
  <si>
    <t>Date Expected</t>
  </si>
  <si>
    <t>Source: PHR Dev Network – Project Intake Form (8/24/2026). The project-level tracker captures Sections 1–8 and 10–13; Unit Mix and Funding Sources are stored in separate detail sections so multiple rows can be tied to one project without creating an excessively wide record.</t>
  </si>
  <si>
    <t>Education_Out_of_School_Time_OST</t>
  </si>
  <si>
    <t>Workforce_Development</t>
  </si>
  <si>
    <t>Business_Commercial_Revitalization</t>
  </si>
  <si>
    <t>Housing_Real_Estate_Development</t>
  </si>
  <si>
    <t>Community_Leadership</t>
  </si>
  <si>
    <t>Community_Wellness_Safety</t>
  </si>
  <si>
    <t>Dev_Project_Type</t>
  </si>
  <si>
    <t>Dev_Site_Control</t>
  </si>
  <si>
    <t>Dev_Zoning</t>
  </si>
  <si>
    <t>Dev_Design_Status</t>
  </si>
  <si>
    <t>Dev_Environmental</t>
  </si>
  <si>
    <t>Dev_Current_Phase</t>
  </si>
  <si>
    <t>Dev_Fund_Type</t>
  </si>
  <si>
    <t>Dev_Fund_Status</t>
  </si>
  <si>
    <t>Dev_Disclosure</t>
  </si>
  <si>
    <t>Dev_Profile_Review</t>
  </si>
  <si>
    <t>Kindergarten Readiness</t>
  </si>
  <si>
    <t xml:space="preserve">Workforce Participation </t>
  </si>
  <si>
    <t xml:space="preserve">Small Business Growth </t>
  </si>
  <si>
    <t xml:space="preserve">Housing Stability </t>
  </si>
  <si>
    <t xml:space="preserve">Resident Leadership </t>
  </si>
  <si>
    <t>Physical Health</t>
  </si>
  <si>
    <t>Rental</t>
  </si>
  <si>
    <t>Owned</t>
  </si>
  <si>
    <t>As-of-right</t>
  </si>
  <si>
    <t>Concept</t>
  </si>
  <si>
    <t>Complete</t>
  </si>
  <si>
    <t>1. Concept and feasibility</t>
  </si>
  <si>
    <t>Debt</t>
  </si>
  <si>
    <t>Publish full capital stack including gap</t>
  </si>
  <si>
    <t>Review and approve before publication</t>
  </si>
  <si>
    <t>Reading / Literacy Proficiency</t>
  </si>
  <si>
    <t xml:space="preserve">Entrepreneurship </t>
  </si>
  <si>
    <t xml:space="preserve">Maternal &amp; Child Health </t>
  </si>
  <si>
    <t>For-sale</t>
  </si>
  <si>
    <t>Under contract</t>
  </si>
  <si>
    <t>Approvals secured</t>
  </si>
  <si>
    <t>Schematic design</t>
  </si>
  <si>
    <t>In process</t>
  </si>
  <si>
    <t>2. Site control and entitlements</t>
  </si>
  <si>
    <t>Equity</t>
  </si>
  <si>
    <t>Identified</t>
  </si>
  <si>
    <t>Publish percentages and gap only</t>
  </si>
  <si>
    <t>PHR may finalize without further review</t>
  </si>
  <si>
    <t xml:space="preserve">Industry Credentials / Career Skills </t>
  </si>
  <si>
    <t xml:space="preserve">Affordable / Quality Housing </t>
  </si>
  <si>
    <t xml:space="preserve">Community Engagement / Resident Voice </t>
  </si>
  <si>
    <t xml:space="preserve">Behavioral / Mental Health </t>
  </si>
  <si>
    <t>Mixed</t>
  </si>
  <si>
    <t>Option held</t>
  </si>
  <si>
    <t>Design development</t>
  </si>
  <si>
    <t>Not started</t>
  </si>
  <si>
    <t>3. Design and predevelopment financing</t>
  </si>
  <si>
    <t>Grant</t>
  </si>
  <si>
    <t>Gap</t>
  </si>
  <si>
    <t>Other / restricted</t>
  </si>
  <si>
    <t>School Attendance / Chronic Absenteeism</t>
  </si>
  <si>
    <t xml:space="preserve">Internships / Apprenticeships </t>
  </si>
  <si>
    <t>Vacant / Blighted Property Reduction</t>
  </si>
  <si>
    <t>Multifamily</t>
  </si>
  <si>
    <t>In negotiation</t>
  </si>
  <si>
    <t>Not yet started</t>
  </si>
  <si>
    <t>Construction documents</t>
  </si>
  <si>
    <t>Not applicable</t>
  </si>
  <si>
    <t>4. Financing and closing</t>
  </si>
  <si>
    <t>Soft</t>
  </si>
  <si>
    <t>Academic Achievement</t>
  </si>
  <si>
    <t>Economic Mobility</t>
  </si>
  <si>
    <t xml:space="preserve">Neighborhood Safety </t>
  </si>
  <si>
    <t>Single-family / scattered site</t>
  </si>
  <si>
    <t>Site identified, no control</t>
  </si>
  <si>
    <t>Permit-ready</t>
  </si>
  <si>
    <t>5. Construction</t>
  </si>
  <si>
    <t>High School Graduation</t>
  </si>
  <si>
    <t xml:space="preserve">Cleaner &amp; Greener Neighborhoods </t>
  </si>
  <si>
    <t>New construction</t>
  </si>
  <si>
    <t>Site not yet identified</t>
  </si>
  <si>
    <t>6. Completion and occupancy</t>
  </si>
  <si>
    <t>College &amp; Career Readiness</t>
  </si>
  <si>
    <t>Rehabilitation</t>
  </si>
  <si>
    <t>Postsecondary Enrollment</t>
  </si>
  <si>
    <t>Both</t>
  </si>
  <si>
    <t>Expanded Learning / OST Participation</t>
  </si>
  <si>
    <t>Includes commercial/community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</si>
</sst>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\$#,##0"/>
    <numFmt numFmtId="165" formatCode="mm/dd/yyyy"/>
    <numFmt numFmtId="166" formatCode="&quot;$&quot;#,##0.00"/>
  </numFmts>
  <fonts count="27">
    <font>
      <sz val="11"/>
      <name val="Carlito"/>
    </font>
    <font>
      <b/>
      <sz val="11"/>
      <color rgb="FFFFFFFF"/>
      <name val="Carlito"/>
    </font>
    <font>
      <b/>
      <sz val="16"/>
      <color rgb="FFFFFFFF"/>
      <name val="Aptos"/>
    </font>
    <font>
      <sz val="11"/>
      <name val="Aptos"/>
    </font>
    <font>
      <b/>
      <sz val="11"/>
      <name val="Aptos"/>
    </font>
    <font>
      <b/>
      <sz val="16"/>
      <name val="Aptos"/>
    </font>
    <font>
      <b/>
      <sz val="11"/>
      <color rgb="FFFFFFFF"/>
      <name val="Aptos"/>
    </font>
    <font>
      <b/>
      <sz val="11"/>
      <color theme="0"/>
      <name val="Aptos"/>
    </font>
    <font>
      <b/>
      <sz val="11"/>
      <color theme="1"/>
      <name val="Aptos"/>
    </font>
    <font>
      <b/>
      <sz val="11"/>
      <color rgb="FF000000"/>
      <name val="Aptos"/>
    </font>
    <font>
      <sz val="11"/>
      <color rgb="FF000000"/>
      <name val="Aptos"/>
    </font>
    <font>
      <b/>
      <sz val="10"/>
      <color theme="1"/>
      <name val="Aptos"/>
    </font>
    <font>
      <sz val="11"/>
      <color theme="1"/>
      <name val="Aptos"/>
    </font>
    <font>
      <b/>
      <sz val="14"/>
      <color rgb="FFFFFFFF"/>
      <name val="Aptos"/>
    </font>
    <font>
      <i/>
      <sz val="11"/>
      <color rgb="FF334155"/>
      <name val="Aptos"/>
    </font>
    <font>
      <b/>
      <sz val="11"/>
      <color rgb="FF111827"/>
      <name val="Aptos"/>
    </font>
    <font>
      <b/>
      <sz val="12"/>
      <color rgb="FFFFFFFF"/>
      <name val="Aptos"/>
    </font>
    <font>
      <i/>
      <sz val="11"/>
      <color rgb="FF4B5563"/>
      <name val="Aptos"/>
    </font>
    <font>
      <i/>
      <sz val="10"/>
      <color rgb="FF1F1F1F"/>
      <name val="Aptos"/>
    </font>
    <font>
      <sz val="10"/>
      <color rgb="FF1F1F1F"/>
      <name val="Aptos"/>
    </font>
    <font>
      <b/>
      <sz val="10"/>
      <color rgb="FF1F1F1F"/>
      <name val="Aptos"/>
    </font>
    <font>
      <i/>
      <sz val="10"/>
      <color rgb="FF666666"/>
      <name val="Aptos"/>
    </font>
    <font>
      <b/>
      <sz val="9"/>
      <color rgb="FF1F1F1F"/>
      <name val="Aptos"/>
    </font>
    <font>
      <i/>
      <sz val="10"/>
      <color rgb="FF808080"/>
      <name val="Aptos"/>
    </font>
    <font>
      <b/>
      <sz val="18"/>
      <color rgb="FF1F1F1F"/>
      <name val="Aptos"/>
    </font>
    <font>
      <i/>
      <sz val="10"/>
      <name val="Aptos"/>
    </font>
    <font>
      <i/>
      <sz val="11"/>
      <name val="Aptos"/>
    </font>
  </fonts>
  <fills count="30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70AD4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FC000"/>
      </patternFill>
    </fill>
    <fill>
      <patternFill patternType="solid">
        <fgColor rgb="FF002060"/>
      </patternFill>
    </fill>
    <fill>
      <patternFill patternType="solid">
        <fgColor theme="0" tint="-0.249977111117893"/>
        <bgColor indexed="65"/>
      </patternFill>
    </fill>
    <fill>
      <patternFill patternType="solid">
        <fgColor rgb="FFFFFF00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rgb="FFFDF2D0"/>
      </patternFill>
    </fill>
    <fill>
      <patternFill patternType="solid">
        <fgColor rgb="FF92D050"/>
      </patternFill>
    </fill>
    <fill>
      <patternFill patternType="solid">
        <fgColor rgb="FF0B2D6B"/>
      </patternFill>
    </fill>
    <fill>
      <patternFill patternType="solid">
        <fgColor rgb="FFEAF0F8"/>
      </patternFill>
    </fill>
    <fill>
      <patternFill patternType="solid">
        <fgColor rgb="FFD9E2F3"/>
      </patternFill>
    </fill>
    <fill>
      <patternFill patternType="solid">
        <fgColor rgb="FFFFF4CC"/>
      </patternFill>
    </fill>
    <fill>
      <patternFill patternType="solid">
        <fgColor rgb="FFE8F1FB"/>
      </patternFill>
    </fill>
    <fill>
      <patternFill patternType="solid">
        <fgColor rgb="FF17365D"/>
      </patternFill>
    </fill>
    <fill>
      <patternFill patternType="solid">
        <fgColor rgb="FFF3F4F6"/>
      </patternFill>
    </fill>
    <fill>
      <patternFill patternType="solid">
        <fgColor rgb="FF17365D"/>
        <bgColor rgb="FF000000"/>
      </patternFill>
    </fill>
    <fill>
      <patternFill patternType="solid">
        <fgColor rgb="FFF3F6FA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2F3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0" fontId="1" fillId="2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wrapText="1"/>
    </xf>
    <xf numFmtId="0" fontId="4" fillId="7" borderId="0" xfId="0" applyFont="1" applyFill="1" applyAlignment="1">
      <alignment wrapText="1"/>
    </xf>
    <xf numFmtId="164" fontId="4" fillId="7" borderId="0" xfId="0" applyNumberFormat="1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17" borderId="0" xfId="0" applyFont="1" applyFill="1" applyAlignment="1">
      <alignment horizontal="center" vertical="center" wrapText="1"/>
    </xf>
    <xf numFmtId="0" fontId="3" fillId="18" borderId="0" xfId="0" applyFont="1" applyFill="1" applyAlignment="1">
      <alignment vertical="top" wrapText="1"/>
    </xf>
    <xf numFmtId="3" fontId="3" fillId="18" borderId="0" xfId="0" applyNumberFormat="1" applyFont="1" applyFill="1" applyAlignment="1">
      <alignment vertical="top" wrapText="1"/>
    </xf>
    <xf numFmtId="164" fontId="3" fillId="18" borderId="0" xfId="0" applyNumberFormat="1" applyFont="1" applyFill="1" applyAlignment="1">
      <alignment vertical="top" wrapText="1"/>
    </xf>
    <xf numFmtId="165" fontId="3" fillId="18" borderId="0" xfId="0" applyNumberFormat="1" applyFont="1" applyFill="1" applyAlignment="1">
      <alignment vertical="top" wrapText="1"/>
    </xf>
    <xf numFmtId="0" fontId="15" fillId="17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vertical="top" wrapText="1"/>
    </xf>
    <xf numFmtId="3" fontId="3" fillId="18" borderId="2" xfId="0" applyNumberFormat="1" applyFont="1" applyFill="1" applyBorder="1" applyAlignment="1">
      <alignment vertical="top" wrapText="1"/>
    </xf>
    <xf numFmtId="164" fontId="3" fillId="18" borderId="2" xfId="0" applyNumberFormat="1" applyFont="1" applyFill="1" applyBorder="1" applyAlignment="1">
      <alignment vertical="top" wrapText="1"/>
    </xf>
    <xf numFmtId="164" fontId="3" fillId="19" borderId="2" xfId="0" applyNumberFormat="1" applyFont="1" applyFill="1" applyBorder="1" applyAlignment="1">
      <alignment vertical="top" wrapText="1"/>
    </xf>
    <xf numFmtId="165" fontId="3" fillId="18" borderId="2" xfId="0" applyNumberFormat="1" applyFont="1" applyFill="1" applyBorder="1" applyAlignment="1">
      <alignment vertical="top" wrapText="1"/>
    </xf>
    <xf numFmtId="0" fontId="3" fillId="0" borderId="1" xfId="0" applyFont="1" applyBorder="1"/>
    <xf numFmtId="0" fontId="4" fillId="0" borderId="3" xfId="0" applyFont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8" fillId="1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164" fontId="3" fillId="5" borderId="2" xfId="0" applyNumberFormat="1" applyFont="1" applyFill="1" applyBorder="1" applyAlignment="1">
      <alignment vertical="center" wrapText="1"/>
    </xf>
    <xf numFmtId="164" fontId="3" fillId="6" borderId="2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5" borderId="3" xfId="0" applyNumberFormat="1" applyFont="1" applyFill="1" applyBorder="1" applyAlignment="1">
      <alignment vertical="center" wrapText="1"/>
    </xf>
    <xf numFmtId="164" fontId="3" fillId="6" borderId="3" xfId="0" applyNumberFormat="1" applyFont="1" applyFill="1" applyBorder="1" applyAlignment="1">
      <alignment vertical="center" wrapText="1"/>
    </xf>
    <xf numFmtId="0" fontId="11" fillId="11" borderId="2" xfId="0" applyFont="1" applyFill="1" applyBorder="1" applyAlignment="1">
      <alignment horizontal="right" vertical="center" wrapText="1"/>
    </xf>
    <xf numFmtId="164" fontId="8" fillId="11" borderId="2" xfId="0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3" fillId="5" borderId="2" xfId="0" applyFont="1" applyFill="1" applyBorder="1" applyAlignment="1">
      <alignment wrapText="1"/>
    </xf>
    <xf numFmtId="164" fontId="3" fillId="5" borderId="2" xfId="0" applyNumberFormat="1" applyFont="1" applyFill="1" applyBorder="1" applyAlignment="1">
      <alignment wrapText="1"/>
    </xf>
    <xf numFmtId="164" fontId="3" fillId="6" borderId="2" xfId="0" applyNumberFormat="1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  <xf numFmtId="164" fontId="3" fillId="5" borderId="3" xfId="0" applyNumberFormat="1" applyFont="1" applyFill="1" applyBorder="1" applyAlignment="1">
      <alignment wrapText="1"/>
    </xf>
    <xf numFmtId="164" fontId="3" fillId="6" borderId="3" xfId="0" applyNumberFormat="1" applyFont="1" applyFill="1" applyBorder="1" applyAlignment="1">
      <alignment wrapText="1"/>
    </xf>
    <xf numFmtId="0" fontId="6" fillId="4" borderId="2" xfId="0" applyFont="1" applyFill="1" applyBorder="1" applyAlignment="1">
      <alignment horizontal="right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64" fontId="6" fillId="4" borderId="2" xfId="0" applyNumberFormat="1" applyFont="1" applyFill="1" applyBorder="1" applyAlignment="1">
      <alignment vertical="center" wrapText="1"/>
    </xf>
    <xf numFmtId="0" fontId="1" fillId="20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26" borderId="2" xfId="0" applyFont="1" applyFill="1" applyBorder="1" applyAlignment="1">
      <alignment horizontal="center" vertical="center" wrapText="1"/>
    </xf>
    <xf numFmtId="0" fontId="22" fillId="26" borderId="2" xfId="0" applyFont="1" applyFill="1" applyBorder="1" applyAlignment="1">
      <alignment horizontal="center" vertical="center" wrapText="1"/>
    </xf>
    <xf numFmtId="0" fontId="20" fillId="24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25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24" borderId="2" xfId="0" applyFont="1" applyFill="1" applyBorder="1" applyAlignment="1">
      <alignment horizontal="center" vertical="center"/>
    </xf>
    <xf numFmtId="6" fontId="20" fillId="27" borderId="2" xfId="0" applyNumberFormat="1" applyFont="1" applyFill="1" applyBorder="1" applyAlignment="1">
      <alignment horizontal="center" vertical="center"/>
    </xf>
    <xf numFmtId="0" fontId="19" fillId="25" borderId="3" xfId="0" applyFont="1" applyFill="1" applyBorder="1" applyAlignment="1">
      <alignment horizontal="center" vertical="center"/>
    </xf>
    <xf numFmtId="0" fontId="20" fillId="26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19" fillId="25" borderId="2" xfId="0" applyNumberFormat="1" applyFont="1" applyFill="1" applyBorder="1" applyAlignment="1">
      <alignment horizontal="center" vertical="center"/>
    </xf>
    <xf numFmtId="166" fontId="19" fillId="25" borderId="3" xfId="0" applyNumberFormat="1" applyFont="1" applyFill="1" applyBorder="1" applyAlignment="1">
      <alignment horizontal="center" vertical="center"/>
    </xf>
    <xf numFmtId="0" fontId="20" fillId="26" borderId="5" xfId="0" applyFont="1" applyFill="1" applyBorder="1" applyAlignment="1">
      <alignment horizontal="center" vertical="center"/>
    </xf>
    <xf numFmtId="166" fontId="19" fillId="25" borderId="5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28" borderId="2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164" fontId="4" fillId="7" borderId="2" xfId="0" applyNumberFormat="1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2" fillId="2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6" fillId="20" borderId="0" xfId="0" applyFont="1" applyFill="1" applyAlignment="1">
      <alignment wrapText="1"/>
    </xf>
    <xf numFmtId="0" fontId="6" fillId="20" borderId="2" xfId="0" applyFont="1" applyFill="1" applyBorder="1" applyAlignment="1">
      <alignment horizontal="center" vertical="center" wrapText="1"/>
    </xf>
    <xf numFmtId="0" fontId="2" fillId="29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19" fillId="25" borderId="2" xfId="0" applyFont="1" applyFill="1" applyBorder="1" applyAlignment="1">
      <alignment horizontal="center" vertical="center" wrapText="1"/>
    </xf>
    <xf numFmtId="0" fontId="21" fillId="25" borderId="2" xfId="0" applyFont="1" applyFill="1" applyBorder="1" applyAlignment="1">
      <alignment horizontal="center" vertical="center" wrapText="1"/>
    </xf>
    <xf numFmtId="0" fontId="18" fillId="23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/>
    </xf>
    <xf numFmtId="0" fontId="19" fillId="25" borderId="5" xfId="0" applyFont="1" applyFill="1" applyBorder="1" applyAlignment="1">
      <alignment horizontal="center" vertical="center" wrapText="1"/>
    </xf>
    <xf numFmtId="0" fontId="19" fillId="25" borderId="10" xfId="0" applyFont="1" applyFill="1" applyBorder="1" applyAlignment="1">
      <alignment horizontal="center" vertical="center" wrapText="1"/>
    </xf>
    <xf numFmtId="0" fontId="19" fillId="25" borderId="7" xfId="0" applyFont="1" applyFill="1" applyBorder="1" applyAlignment="1">
      <alignment horizontal="center" vertical="center" wrapText="1"/>
    </xf>
    <xf numFmtId="6" fontId="24" fillId="25" borderId="2" xfId="0" applyNumberFormat="1" applyFont="1" applyFill="1" applyBorder="1" applyAlignment="1">
      <alignment horizontal="center" vertical="center" wrapText="1"/>
    </xf>
    <xf numFmtId="0" fontId="24" fillId="25" borderId="2" xfId="0" applyFont="1" applyFill="1" applyBorder="1" applyAlignment="1">
      <alignment horizontal="center" vertical="center" wrapText="1"/>
    </xf>
    <xf numFmtId="0" fontId="20" fillId="26" borderId="2" xfId="0" applyFont="1" applyFill="1" applyBorder="1" applyAlignment="1">
      <alignment horizontal="center" vertical="center"/>
    </xf>
    <xf numFmtId="0" fontId="19" fillId="25" borderId="2" xfId="0" applyFont="1" applyFill="1" applyBorder="1" applyAlignment="1">
      <alignment horizontal="center" vertical="center"/>
    </xf>
    <xf numFmtId="6" fontId="20" fillId="27" borderId="2" xfId="0" applyNumberFormat="1" applyFont="1" applyFill="1" applyBorder="1" applyAlignment="1">
      <alignment horizontal="center" vertical="center"/>
    </xf>
    <xf numFmtId="0" fontId="20" fillId="27" borderId="2" xfId="0" applyFont="1" applyFill="1" applyBorder="1" applyAlignment="1">
      <alignment horizontal="center" vertical="center"/>
    </xf>
    <xf numFmtId="0" fontId="23" fillId="25" borderId="2" xfId="0" applyFont="1" applyFill="1" applyBorder="1" applyAlignment="1">
      <alignment horizontal="center" vertical="center" wrapText="1"/>
    </xf>
    <xf numFmtId="0" fontId="18" fillId="25" borderId="2" xfId="0" applyFont="1" applyFill="1" applyBorder="1" applyAlignment="1">
      <alignment horizontal="center" vertical="center" wrapText="1"/>
    </xf>
    <xf numFmtId="0" fontId="21" fillId="25" borderId="7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/>
    </xf>
    <xf numFmtId="0" fontId="2" fillId="22" borderId="1" xfId="0" applyFont="1" applyFill="1" applyBorder="1" applyAlignment="1">
      <alignment horizontal="center" vertical="center" wrapText="1"/>
    </xf>
    <xf numFmtId="0" fontId="13" fillId="15" borderId="0" xfId="0" applyFont="1" applyFill="1" applyAlignment="1">
      <alignment horizontal="center" vertical="center"/>
    </xf>
    <xf numFmtId="0" fontId="14" fillId="16" borderId="0" xfId="0" applyFont="1" applyFill="1" applyAlignment="1">
      <alignment vertical="center" wrapText="1"/>
    </xf>
    <xf numFmtId="0" fontId="16" fillId="15" borderId="0" xfId="0" applyFont="1" applyFill="1" applyAlignment="1">
      <alignment horizontal="left" vertical="center"/>
    </xf>
    <xf numFmtId="0" fontId="17" fillId="21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Two-Year Community Need by PHR Pillar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Two-Year Need</c:v>
          </c:tx>
          <c:invertIfNegative val="1"/>
          <c:cat>
            <c:strRef>
              <c:f>'Internal PHR Roll-Up'!$J$5:$J$10</c:f>
              <c:strCache>
                <c:ptCount val="6"/>
                <c:pt idx="0">
                  <c:v>Workforce Development</c:v>
                </c:pt>
                <c:pt idx="1">
                  <c:v>Education &amp; Out-of-School Time</c:v>
                </c:pt>
                <c:pt idx="2">
                  <c:v>Housing &amp; Real Estate Development</c:v>
                </c:pt>
                <c:pt idx="3">
                  <c:v>Business &amp; Commercial Revitalization</c:v>
                </c:pt>
                <c:pt idx="4">
                  <c:v>Community Leadership</c:v>
                </c:pt>
                <c:pt idx="5">
                  <c:v>Community Wellness &amp; Safety</c:v>
                </c:pt>
              </c:strCache>
            </c:strRef>
          </c:cat>
          <c:val>
            <c:numRef>
              <c:f>'Internal PHR Roll-Up'!$K$5:$K$10</c:f>
              <c:numCache>
                <c:formatCode>\$#,##0</c:formatCode>
                <c:ptCount val="6"/>
                <c:pt idx="0">
                  <c:v>128000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6B-4866-8C1C-0B76FF6A41A1}"/>
            </c:ext>
          </c:extLst>
        </c:ser>
        <c:ser>
          <c:idx val="1"/>
          <c:order val="1"/>
          <c:tx>
            <c:v>Funding Identified</c:v>
          </c:tx>
          <c:invertIfNegative val="1"/>
          <c:cat>
            <c:strRef>
              <c:f>'Internal PHR Roll-Up'!$J$5:$J$10</c:f>
              <c:strCache>
                <c:ptCount val="6"/>
                <c:pt idx="0">
                  <c:v>Workforce Development</c:v>
                </c:pt>
                <c:pt idx="1">
                  <c:v>Education &amp; Out-of-School Time</c:v>
                </c:pt>
                <c:pt idx="2">
                  <c:v>Housing &amp; Real Estate Development</c:v>
                </c:pt>
                <c:pt idx="3">
                  <c:v>Business &amp; Commercial Revitalization</c:v>
                </c:pt>
                <c:pt idx="4">
                  <c:v>Community Leadership</c:v>
                </c:pt>
                <c:pt idx="5">
                  <c:v>Community Wellness &amp; Safety</c:v>
                </c:pt>
              </c:strCache>
            </c:strRef>
          </c:cat>
          <c:val>
            <c:numRef>
              <c:f>'Internal PHR Roll-Up'!$L$5:$L$10</c:f>
              <c:numCache>
                <c:formatCode>\$#,##0</c:formatCode>
                <c:ptCount val="6"/>
                <c:pt idx="0">
                  <c:v>64000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6B-4866-8C1C-0B76FF6A41A1}"/>
            </c:ext>
          </c:extLst>
        </c:ser>
        <c:ser>
          <c:idx val="2"/>
          <c:order val="2"/>
          <c:tx>
            <c:v>Funding Gap</c:v>
          </c:tx>
          <c:invertIfNegative val="1"/>
          <c:cat>
            <c:strRef>
              <c:f>'Internal PHR Roll-Up'!$J$5:$J$10</c:f>
              <c:strCache>
                <c:ptCount val="6"/>
                <c:pt idx="0">
                  <c:v>Workforce Development</c:v>
                </c:pt>
                <c:pt idx="1">
                  <c:v>Education &amp; Out-of-School Time</c:v>
                </c:pt>
                <c:pt idx="2">
                  <c:v>Housing &amp; Real Estate Development</c:v>
                </c:pt>
                <c:pt idx="3">
                  <c:v>Business &amp; Commercial Revitalization</c:v>
                </c:pt>
                <c:pt idx="4">
                  <c:v>Community Leadership</c:v>
                </c:pt>
                <c:pt idx="5">
                  <c:v>Community Wellness &amp; Safety</c:v>
                </c:pt>
              </c:strCache>
            </c:strRef>
          </c:cat>
          <c:val>
            <c:numRef>
              <c:f>'Internal PHR Roll-Up'!$M$5:$M$10</c:f>
              <c:numCache>
                <c:formatCode>\$#,##0</c:formatCode>
                <c:ptCount val="6"/>
                <c:pt idx="0">
                  <c:v>64000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6B-4866-8C1C-0B76FF6A4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Q55"/>
  <sheetViews>
    <sheetView tabSelected="1" zoomScaleNormal="100" zoomScaleSheetLayoutView="100" workbookViewId="0">
      <selection activeCell="H7" sqref="H7"/>
    </sheetView>
  </sheetViews>
  <sheetFormatPr defaultColWidth="9" defaultRowHeight="14.5"/>
  <cols>
    <col min="1" max="1" width="8" style="16" customWidth="1"/>
    <col min="2" max="2" width="27" style="16" customWidth="1"/>
    <col min="3" max="3" width="65" style="16" customWidth="1"/>
    <col min="4" max="8" width="14" style="16" customWidth="1"/>
    <col min="9" max="16384" width="9" style="16"/>
  </cols>
  <sheetData>
    <row r="1" spans="1:17" ht="28" customHeight="1">
      <c r="A1" s="107" t="s">
        <v>0</v>
      </c>
      <c r="B1" s="107"/>
      <c r="C1" s="107"/>
      <c r="D1" s="107"/>
      <c r="E1" s="107"/>
      <c r="F1" s="107"/>
      <c r="G1" s="107"/>
      <c r="H1" s="107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48" customHeight="1">
      <c r="A3" s="108" t="s">
        <v>1</v>
      </c>
      <c r="B3" s="108"/>
      <c r="C3" s="108"/>
      <c r="D3" s="108"/>
      <c r="E3" s="108"/>
      <c r="F3" s="108"/>
      <c r="G3" s="108"/>
      <c r="H3" s="108"/>
      <c r="I3" s="15"/>
      <c r="J3" s="15"/>
      <c r="K3" s="15"/>
      <c r="L3" s="15"/>
      <c r="M3" s="15"/>
      <c r="N3" s="15"/>
      <c r="O3" s="15"/>
      <c r="P3" s="15"/>
      <c r="Q3" s="15"/>
    </row>
    <row r="4" spans="1:17">
      <c r="A4" s="64"/>
      <c r="B4" s="64"/>
      <c r="C4" s="64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32.25" customHeight="1">
      <c r="A5" s="109" t="s">
        <v>2</v>
      </c>
      <c r="B5" s="109"/>
      <c r="C5" s="109"/>
      <c r="D5" s="96"/>
      <c r="E5" s="96"/>
      <c r="F5" s="96"/>
      <c r="G5" s="96"/>
      <c r="H5" s="96"/>
      <c r="I5" s="15"/>
      <c r="J5" s="15"/>
      <c r="K5" s="15"/>
      <c r="L5" s="15"/>
      <c r="M5" s="15"/>
      <c r="N5" s="15"/>
      <c r="O5" s="15"/>
      <c r="P5" s="15"/>
      <c r="Q5" s="15"/>
    </row>
    <row r="6" spans="1:17">
      <c r="A6" s="72" t="s">
        <v>3</v>
      </c>
      <c r="B6" s="72" t="s">
        <v>4</v>
      </c>
      <c r="C6" s="72" t="s">
        <v>5</v>
      </c>
      <c r="D6" s="64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35.25" customHeight="1">
      <c r="A7" s="97" t="s">
        <v>6</v>
      </c>
      <c r="B7" s="98" t="s">
        <v>7</v>
      </c>
      <c r="C7" s="98" t="s">
        <v>8</v>
      </c>
      <c r="D7" s="6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35.25" customHeight="1">
      <c r="A8" s="97" t="s">
        <v>9</v>
      </c>
      <c r="B8" s="98" t="s">
        <v>10</v>
      </c>
      <c r="C8" s="98" t="s">
        <v>11</v>
      </c>
      <c r="D8" s="64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35.25" customHeight="1">
      <c r="A9" s="97" t="s">
        <v>12</v>
      </c>
      <c r="B9" s="98" t="s">
        <v>13</v>
      </c>
      <c r="C9" s="98" t="s">
        <v>14</v>
      </c>
      <c r="D9" s="6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35.25" customHeight="1">
      <c r="A10" s="97" t="s">
        <v>15</v>
      </c>
      <c r="B10" s="98" t="s">
        <v>16</v>
      </c>
      <c r="C10" s="98" t="s">
        <v>17</v>
      </c>
      <c r="D10" s="6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35.25" customHeight="1">
      <c r="A11" s="97" t="s">
        <v>18</v>
      </c>
      <c r="B11" s="98" t="s">
        <v>19</v>
      </c>
      <c r="C11" s="98" t="s">
        <v>20</v>
      </c>
      <c r="D11" s="6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35.25" customHeight="1">
      <c r="A12" s="97" t="s">
        <v>21</v>
      </c>
      <c r="B12" s="98" t="s">
        <v>22</v>
      </c>
      <c r="C12" s="98" t="s">
        <v>23</v>
      </c>
      <c r="D12" s="6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>
      <c r="A13" s="64"/>
      <c r="B13" s="64"/>
      <c r="C13" s="64"/>
      <c r="D13" s="64"/>
      <c r="E13" s="64"/>
      <c r="F13" s="64"/>
      <c r="G13" s="64"/>
      <c r="H13" s="64"/>
      <c r="I13" s="15"/>
      <c r="J13" s="15"/>
      <c r="K13" s="15"/>
      <c r="L13" s="15"/>
      <c r="M13" s="15"/>
      <c r="N13" s="15"/>
      <c r="O13" s="15"/>
      <c r="P13" s="15"/>
      <c r="Q13" s="15"/>
    </row>
    <row r="14" spans="1:17">
      <c r="A14" s="64"/>
      <c r="B14" s="64"/>
      <c r="C14" s="64"/>
      <c r="D14" s="64"/>
      <c r="E14" s="64"/>
      <c r="F14" s="64"/>
      <c r="G14" s="64"/>
      <c r="H14" s="64"/>
      <c r="I14" s="15"/>
      <c r="J14" s="15"/>
      <c r="K14" s="15"/>
      <c r="L14" s="15"/>
      <c r="M14" s="15"/>
      <c r="N14" s="15"/>
      <c r="O14" s="15"/>
      <c r="P14" s="15"/>
      <c r="Q14" s="15"/>
    </row>
    <row r="15" spans="1:17">
      <c r="A15" s="106" t="s">
        <v>24</v>
      </c>
      <c r="B15" s="106"/>
      <c r="C15" s="106"/>
      <c r="D15" s="106"/>
      <c r="E15" s="106"/>
      <c r="F15" s="106"/>
      <c r="G15" s="106"/>
      <c r="H15" s="106"/>
      <c r="I15" s="15"/>
      <c r="J15" s="15"/>
      <c r="K15" s="15"/>
      <c r="L15" s="15"/>
      <c r="M15" s="15"/>
      <c r="N15" s="15"/>
      <c r="O15" s="15"/>
      <c r="P15" s="15"/>
      <c r="Q15" s="15"/>
    </row>
    <row r="16" spans="1:1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mergeCells count="4">
    <mergeCell ref="A15:H15"/>
    <mergeCell ref="A1:H1"/>
    <mergeCell ref="A3:H3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M57"/>
  <sheetViews>
    <sheetView topLeftCell="A10" zoomScaleNormal="100" zoomScaleSheetLayoutView="100" workbookViewId="0">
      <selection activeCell="B15" sqref="B15"/>
    </sheetView>
  </sheetViews>
  <sheetFormatPr defaultColWidth="9" defaultRowHeight="14.5"/>
  <cols>
    <col min="1" max="1" width="26.58203125" style="4" customWidth="1"/>
    <col min="2" max="2" width="26.83203125" style="4" customWidth="1"/>
    <col min="3" max="3" width="25" style="4" customWidth="1"/>
    <col min="4" max="4" width="30" style="4" customWidth="1"/>
    <col min="5" max="5" width="31.33203125" style="4" customWidth="1"/>
    <col min="6" max="7" width="29.83203125" style="4" customWidth="1"/>
    <col min="8" max="16384" width="9" style="4"/>
  </cols>
  <sheetData>
    <row r="1" spans="1:13" ht="32.25" customHeight="1">
      <c r="A1" s="107" t="s">
        <v>25</v>
      </c>
      <c r="B1" s="107"/>
      <c r="C1" s="113"/>
      <c r="D1" s="113"/>
      <c r="E1" s="3"/>
      <c r="F1" s="3"/>
      <c r="G1" s="3"/>
      <c r="H1" s="3"/>
      <c r="I1" s="3"/>
      <c r="J1" s="3"/>
      <c r="K1" s="3"/>
      <c r="L1" s="3"/>
      <c r="M1" s="3"/>
    </row>
    <row r="2" spans="1:13" ht="32.25" customHeight="1">
      <c r="A2" s="29" t="s">
        <v>26</v>
      </c>
      <c r="B2" s="30"/>
      <c r="C2" s="31" t="s">
        <v>27</v>
      </c>
      <c r="D2" s="32"/>
      <c r="E2" s="33"/>
      <c r="F2" s="3"/>
      <c r="G2" s="3"/>
      <c r="H2" s="3"/>
      <c r="I2" s="3"/>
      <c r="J2" s="3"/>
      <c r="K2" s="3"/>
      <c r="L2" s="3"/>
      <c r="M2" s="3"/>
    </row>
    <row r="3" spans="1:13" ht="32.25" customHeight="1">
      <c r="A3" s="34" t="s">
        <v>28</v>
      </c>
      <c r="B3" s="32"/>
      <c r="C3" s="34" t="s">
        <v>29</v>
      </c>
      <c r="D3" s="35"/>
      <c r="E3" s="33"/>
      <c r="F3" s="3"/>
      <c r="G3" s="3"/>
      <c r="H3" s="3"/>
      <c r="I3" s="3"/>
      <c r="J3" s="3"/>
      <c r="K3" s="3"/>
      <c r="L3" s="3"/>
      <c r="M3" s="3"/>
    </row>
    <row r="4" spans="1:13" ht="32.25" customHeight="1">
      <c r="A4" s="33"/>
      <c r="B4" s="33"/>
      <c r="C4" s="33"/>
      <c r="D4" s="33"/>
      <c r="E4" s="3"/>
      <c r="F4" s="3"/>
      <c r="G4" s="3"/>
      <c r="H4" s="3"/>
      <c r="I4" s="3"/>
      <c r="J4" s="3"/>
      <c r="K4" s="3"/>
      <c r="L4" s="3"/>
      <c r="M4" s="3"/>
    </row>
    <row r="5" spans="1:13" ht="32.25" customHeight="1">
      <c r="A5" s="109" t="s">
        <v>30</v>
      </c>
      <c r="B5" s="109"/>
      <c r="C5" s="109"/>
      <c r="D5" s="109"/>
      <c r="E5" s="33"/>
      <c r="F5" s="3"/>
      <c r="G5" s="3"/>
      <c r="H5" s="3"/>
      <c r="I5" s="3"/>
      <c r="J5" s="3"/>
      <c r="K5" s="3"/>
      <c r="L5" s="3"/>
      <c r="M5" s="3"/>
    </row>
    <row r="6" spans="1:13" ht="32.25" customHeight="1">
      <c r="A6" s="114" t="s">
        <v>31</v>
      </c>
      <c r="B6" s="114"/>
      <c r="C6" s="114"/>
      <c r="D6" s="114"/>
      <c r="E6" s="33"/>
      <c r="F6" s="3"/>
      <c r="G6" s="3"/>
      <c r="H6" s="3"/>
      <c r="I6" s="3"/>
      <c r="J6" s="3"/>
      <c r="K6" s="3"/>
      <c r="L6" s="3"/>
      <c r="M6" s="3"/>
    </row>
    <row r="7" spans="1:13" ht="153" customHeight="1">
      <c r="A7" s="115"/>
      <c r="B7" s="115"/>
      <c r="C7" s="115"/>
      <c r="D7" s="115"/>
      <c r="E7" s="33"/>
      <c r="F7" s="3"/>
      <c r="G7" s="3"/>
      <c r="H7" s="3"/>
      <c r="I7" s="3"/>
      <c r="J7" s="3"/>
      <c r="K7" s="3"/>
      <c r="L7" s="3"/>
      <c r="M7" s="3"/>
    </row>
    <row r="8" spans="1:13" ht="32.25" customHeight="1">
      <c r="A8" s="33"/>
      <c r="B8" s="33"/>
      <c r="C8" s="33"/>
      <c r="D8" s="33"/>
      <c r="E8" s="3"/>
      <c r="F8" s="3"/>
      <c r="G8" s="3"/>
      <c r="H8" s="3"/>
      <c r="I8" s="3"/>
      <c r="J8" s="3"/>
      <c r="K8" s="3"/>
      <c r="L8" s="3"/>
      <c r="M8" s="3"/>
    </row>
    <row r="9" spans="1:13" ht="32.25" customHeight="1">
      <c r="A9" s="116" t="s">
        <v>32</v>
      </c>
      <c r="B9" s="116"/>
      <c r="C9" s="116"/>
      <c r="D9" s="116"/>
      <c r="E9" s="33"/>
      <c r="F9" s="3"/>
      <c r="G9" s="3"/>
      <c r="H9" s="3"/>
      <c r="I9" s="3"/>
      <c r="J9" s="3"/>
      <c r="K9" s="3"/>
      <c r="L9" s="3"/>
      <c r="M9" s="3"/>
    </row>
    <row r="10" spans="1:13" ht="81.75" customHeight="1">
      <c r="A10" s="117"/>
      <c r="B10" s="117"/>
      <c r="C10" s="117"/>
      <c r="D10" s="117"/>
      <c r="E10" s="33"/>
      <c r="F10" s="3"/>
      <c r="G10" s="3"/>
      <c r="H10" s="3"/>
      <c r="I10" s="3"/>
      <c r="J10" s="3"/>
      <c r="K10" s="3"/>
      <c r="L10" s="3"/>
      <c r="M10" s="3"/>
    </row>
    <row r="11" spans="1:13" ht="32.25" customHeight="1">
      <c r="A11" s="33"/>
      <c r="B11" s="33"/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</row>
    <row r="12" spans="1:13" ht="32.25" customHeight="1">
      <c r="A12" s="118" t="s">
        <v>33</v>
      </c>
      <c r="B12" s="118"/>
      <c r="C12" s="118"/>
      <c r="D12" s="118"/>
      <c r="E12" s="118"/>
      <c r="F12" s="118"/>
      <c r="G12" s="118"/>
      <c r="H12" s="3"/>
      <c r="I12" s="3"/>
      <c r="J12" s="3"/>
      <c r="K12" s="3"/>
      <c r="L12" s="3"/>
      <c r="M12" s="3"/>
    </row>
    <row r="13" spans="1:13" ht="21.75" customHeight="1">
      <c r="A13" s="119" t="s">
        <v>34</v>
      </c>
      <c r="B13" s="119" t="s">
        <v>35</v>
      </c>
      <c r="C13" s="119" t="s">
        <v>36</v>
      </c>
      <c r="D13" s="119" t="s">
        <v>37</v>
      </c>
      <c r="E13" s="120" t="s">
        <v>38</v>
      </c>
      <c r="F13" s="120"/>
      <c r="G13" s="120"/>
      <c r="H13" s="33"/>
      <c r="I13" s="3"/>
      <c r="J13" s="3"/>
      <c r="K13" s="3"/>
      <c r="L13" s="3"/>
      <c r="M13" s="3"/>
    </row>
    <row r="14" spans="1:13" ht="32.25" customHeight="1">
      <c r="A14" s="119"/>
      <c r="B14" s="119"/>
      <c r="C14" s="119"/>
      <c r="D14" s="119"/>
      <c r="E14" s="38" t="s">
        <v>39</v>
      </c>
      <c r="F14" s="39" t="s">
        <v>40</v>
      </c>
      <c r="G14" s="39" t="s">
        <v>41</v>
      </c>
      <c r="H14" s="33"/>
      <c r="I14" s="3"/>
      <c r="J14" s="3"/>
      <c r="K14" s="3"/>
      <c r="L14" s="3"/>
      <c r="M14" s="3"/>
    </row>
    <row r="15" spans="1:13" ht="32.25" customHeight="1">
      <c r="A15" s="110" t="s">
        <v>42</v>
      </c>
      <c r="B15" s="40">
        <v>50</v>
      </c>
      <c r="C15" s="40" t="s">
        <v>43</v>
      </c>
      <c r="D15" s="41" t="s">
        <v>44</v>
      </c>
      <c r="E15" s="99" t="s">
        <v>45</v>
      </c>
      <c r="F15" s="99"/>
      <c r="G15" s="99"/>
      <c r="H15" s="33"/>
      <c r="I15" s="3"/>
      <c r="J15" s="3"/>
      <c r="K15" s="3"/>
      <c r="L15" s="3"/>
      <c r="M15" s="3"/>
    </row>
    <row r="16" spans="1:13" ht="32.25" customHeight="1">
      <c r="A16" s="110"/>
      <c r="B16" s="42">
        <v>70</v>
      </c>
      <c r="C16" s="42" t="s">
        <v>46</v>
      </c>
      <c r="D16" s="43"/>
      <c r="E16" s="37" t="s">
        <v>47</v>
      </c>
      <c r="F16" s="37"/>
      <c r="G16" s="37"/>
      <c r="H16" s="33"/>
      <c r="I16" s="3"/>
      <c r="J16" s="3"/>
      <c r="K16" s="3"/>
      <c r="L16" s="3"/>
      <c r="M16" s="3"/>
    </row>
    <row r="17" spans="1:13" ht="32.25" customHeight="1">
      <c r="A17" s="110"/>
      <c r="B17" s="42">
        <v>20</v>
      </c>
      <c r="C17" s="42" t="s">
        <v>48</v>
      </c>
      <c r="D17" s="43"/>
      <c r="E17" s="37" t="s">
        <v>49</v>
      </c>
      <c r="F17" s="37"/>
      <c r="G17" s="37"/>
      <c r="H17" s="33"/>
      <c r="I17" s="3"/>
      <c r="J17" s="3"/>
      <c r="K17" s="3"/>
      <c r="L17" s="3"/>
      <c r="M17" s="3"/>
    </row>
    <row r="18" spans="1:13" ht="32.25" customHeight="1">
      <c r="A18" s="111"/>
      <c r="B18" s="42"/>
      <c r="C18" s="42" t="s">
        <v>50</v>
      </c>
      <c r="D18" s="43"/>
      <c r="E18" s="37" t="s">
        <v>51</v>
      </c>
      <c r="F18" s="37"/>
      <c r="G18" s="37"/>
      <c r="H18" s="33"/>
      <c r="I18" s="3"/>
      <c r="J18" s="3"/>
      <c r="K18" s="3"/>
      <c r="L18" s="3"/>
      <c r="M18" s="3"/>
    </row>
    <row r="19" spans="1:13" ht="32.25" customHeight="1">
      <c r="A19" s="112" t="s">
        <v>52</v>
      </c>
      <c r="B19" s="42">
        <v>75</v>
      </c>
      <c r="C19" s="42" t="s">
        <v>53</v>
      </c>
      <c r="D19" s="43"/>
      <c r="E19" s="37" t="s">
        <v>54</v>
      </c>
      <c r="F19" s="37"/>
      <c r="G19" s="37"/>
      <c r="H19" s="33"/>
      <c r="I19" s="3"/>
      <c r="J19" s="3"/>
      <c r="K19" s="3"/>
      <c r="L19" s="3"/>
      <c r="M19" s="3"/>
    </row>
    <row r="20" spans="1:13" ht="32.25" customHeight="1">
      <c r="A20" s="110"/>
      <c r="B20" s="42"/>
      <c r="C20" s="42" t="s">
        <v>55</v>
      </c>
      <c r="D20" s="43"/>
      <c r="E20" s="37" t="s">
        <v>56</v>
      </c>
      <c r="F20" s="37"/>
      <c r="G20" s="37"/>
      <c r="H20" s="33"/>
      <c r="I20" s="3"/>
      <c r="J20" s="3"/>
      <c r="K20" s="3"/>
      <c r="L20" s="3"/>
      <c r="M20" s="3"/>
    </row>
    <row r="21" spans="1:13" ht="32.25" customHeight="1">
      <c r="A21" s="110"/>
      <c r="B21" s="42"/>
      <c r="C21" s="42"/>
      <c r="D21" s="43"/>
      <c r="E21" s="37"/>
      <c r="F21" s="37"/>
      <c r="G21" s="37"/>
      <c r="H21" s="33"/>
      <c r="I21" s="3"/>
      <c r="J21" s="3"/>
      <c r="K21" s="3"/>
      <c r="L21" s="3"/>
      <c r="M21" s="3"/>
    </row>
    <row r="22" spans="1:13" ht="32.25" customHeight="1">
      <c r="A22" s="111"/>
      <c r="B22" s="42"/>
      <c r="C22" s="42"/>
      <c r="D22" s="43"/>
      <c r="E22" s="37"/>
      <c r="F22" s="37"/>
      <c r="G22" s="37"/>
      <c r="H22" s="33"/>
      <c r="I22" s="3"/>
      <c r="J22" s="3"/>
      <c r="K22" s="3"/>
      <c r="L22" s="3"/>
      <c r="M22" s="3"/>
    </row>
    <row r="23" spans="1:13" ht="32.25" customHeight="1">
      <c r="A23" s="33"/>
      <c r="B23" s="33"/>
      <c r="C23" s="33"/>
      <c r="D23" s="33"/>
      <c r="E23" s="33"/>
      <c r="F23" s="33"/>
      <c r="G23" s="33"/>
      <c r="H23" s="3"/>
      <c r="I23" s="3"/>
      <c r="J23" s="3"/>
      <c r="K23" s="3"/>
      <c r="L23" s="3"/>
      <c r="M23" s="3"/>
    </row>
    <row r="24" spans="1:13" ht="32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32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32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32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32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32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32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32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32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2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32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ht="32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ht="32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ht="32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32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ht="32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32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32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32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32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32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32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ht="32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ht="32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ht="32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ht="32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ht="32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32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32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32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32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32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32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32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</sheetData>
  <mergeCells count="14">
    <mergeCell ref="A15:A18"/>
    <mergeCell ref="A19:A22"/>
    <mergeCell ref="A1:D1"/>
    <mergeCell ref="A5:D5"/>
    <mergeCell ref="A6:D6"/>
    <mergeCell ref="A7:D7"/>
    <mergeCell ref="A9:D9"/>
    <mergeCell ref="A10:D10"/>
    <mergeCell ref="A12:G12"/>
    <mergeCell ref="A13:A14"/>
    <mergeCell ref="B13:B14"/>
    <mergeCell ref="C13:C14"/>
    <mergeCell ref="D13:D14"/>
    <mergeCell ref="E13:G13"/>
  </mergeCells>
  <dataValidations count="11">
    <dataValidation allowBlank="1" showInputMessage="1" showErrorMessage="1" sqref="D2" xr:uid="{00000000-0002-0000-0100-000000000000}"/>
    <dataValidation type="list" allowBlank="1" showInputMessage="1" showErrorMessage="1" sqref="C15:C22" xr:uid="{00000000-0002-0000-0100-000001000000}">
      <formula1>"Workforce Development, Education &amp; Out-of-School Time (OST), Housing &amp; Real Estate Development, Business &amp; Commercial Revitalization, Community Leadership, Community Wellness &amp; Safety"</formula1>
    </dataValidation>
    <dataValidation type="list" allowBlank="1" showInputMessage="1" showErrorMessage="1" sqref="D3" xr:uid="{00000000-0002-0000-0100-000002000000}">
      <formula1>"Yes, No"</formula1>
    </dataValidation>
    <dataValidation type="list" sqref="E15:G15" xr:uid="{00000000-0002-0000-0100-000003000000}">
      <formula1>INDIRECT(SUBSTITUTE(SUBSTITUTE(SUBSTITUTE(SUBSTITUTE(SUBSTITUTE($C$15," &amp; ","_")," ","_"),"-","_"),"(",""),")",""))</formula1>
    </dataValidation>
    <dataValidation type="list" sqref="E16:G16" xr:uid="{00000000-0002-0000-0100-000006000000}">
      <formula1>INDIRECT(SUBSTITUTE(SUBSTITUTE(SUBSTITUTE(SUBSTITUTE(SUBSTITUTE($C$16," &amp; ","_")," ","_"),"-","_"),"(",""),")",""))</formula1>
    </dataValidation>
    <dataValidation type="list" sqref="E17:G17" xr:uid="{00000000-0002-0000-0100-000009000000}">
      <formula1>INDIRECT(SUBSTITUTE(SUBSTITUTE(SUBSTITUTE(SUBSTITUTE(SUBSTITUTE($C$17," &amp; ","_")," ","_"),"-","_"),"(",""),")",""))</formula1>
    </dataValidation>
    <dataValidation type="list" sqref="E18:G18" xr:uid="{00000000-0002-0000-0100-00000C000000}">
      <formula1>INDIRECT(SUBSTITUTE(SUBSTITUTE(SUBSTITUTE(SUBSTITUTE(SUBSTITUTE($C$18," &amp; ","_")," ","_"),"-","_"),"(",""),")",""))</formula1>
    </dataValidation>
    <dataValidation type="list" sqref="E19:G19" xr:uid="{00000000-0002-0000-0100-00000F000000}">
      <formula1>INDIRECT(SUBSTITUTE(SUBSTITUTE(SUBSTITUTE(SUBSTITUTE(SUBSTITUTE($C$19," &amp; ","_")," ","_"),"-","_"),"(",""),")",""))</formula1>
    </dataValidation>
    <dataValidation type="list" sqref="E20:G20" xr:uid="{00000000-0002-0000-0100-000012000000}">
      <formula1>INDIRECT(SUBSTITUTE(SUBSTITUTE(SUBSTITUTE(SUBSTITUTE(SUBSTITUTE($C$20," &amp; ","_")," ","_"),"-","_"),"(",""),")",""))</formula1>
    </dataValidation>
    <dataValidation type="list" sqref="E21:G21" xr:uid="{00000000-0002-0000-0100-000015000000}">
      <formula1>INDIRECT(SUBSTITUTE(SUBSTITUTE(SUBSTITUTE(SUBSTITUTE(SUBSTITUTE($C$21," &amp; ","_")," ","_"),"-","_"),"(",""),")",""))</formula1>
    </dataValidation>
    <dataValidation type="list" sqref="E22:G22" xr:uid="{00000000-0002-0000-0100-000018000000}">
      <formula1>INDIRECT(SUBSTITUTE(SUBSTITUTE(SUBSTITUTE(SUBSTITUTE(SUBSTITUTE($C$22," &amp; ","_")," ","_"),"-","_"),"(",""),")",""))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60"/>
  <sheetViews>
    <sheetView zoomScaleNormal="100" zoomScaleSheetLayoutView="100" workbookViewId="0"/>
  </sheetViews>
  <sheetFormatPr defaultColWidth="9" defaultRowHeight="14.5"/>
  <cols>
    <col min="1" max="1" width="30" style="6" customWidth="1"/>
    <col min="2" max="3" width="16" style="6" customWidth="1"/>
    <col min="4" max="4" width="17" style="6" customWidth="1"/>
    <col min="5" max="5" width="64.5" style="6" customWidth="1"/>
    <col min="6" max="16384" width="9" style="6"/>
  </cols>
  <sheetData>
    <row r="1" spans="1:15" ht="28" customHeight="1">
      <c r="A1" s="107" t="s">
        <v>57</v>
      </c>
      <c r="B1" s="107"/>
      <c r="C1" s="107"/>
      <c r="D1" s="107"/>
      <c r="E1" s="107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44"/>
      <c r="B2" s="44"/>
      <c r="C2" s="44"/>
      <c r="D2" s="44"/>
      <c r="E2" s="44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44.25" customHeight="1">
      <c r="A3" s="45" t="s">
        <v>58</v>
      </c>
      <c r="B3" s="45" t="s">
        <v>59</v>
      </c>
      <c r="C3" s="45" t="s">
        <v>60</v>
      </c>
      <c r="D3" s="45" t="s">
        <v>61</v>
      </c>
      <c r="E3" s="45" t="s">
        <v>62</v>
      </c>
      <c r="F3" s="44"/>
      <c r="G3" s="5"/>
      <c r="H3" s="5"/>
      <c r="I3" s="5"/>
      <c r="J3" s="5"/>
      <c r="K3" s="5"/>
      <c r="L3" s="5"/>
      <c r="M3" s="5"/>
      <c r="N3" s="5"/>
      <c r="O3" s="5"/>
    </row>
    <row r="4" spans="1:15" s="4" customFormat="1" ht="24.75" customHeight="1">
      <c r="A4" s="46" t="s">
        <v>63</v>
      </c>
      <c r="B4" s="47">
        <v>100000</v>
      </c>
      <c r="C4" s="47">
        <v>85222</v>
      </c>
      <c r="D4" s="48">
        <f t="shared" ref="D4:D16" si="0">SUM(B4:C4)</f>
        <v>185222</v>
      </c>
      <c r="E4" s="32"/>
      <c r="F4" s="33"/>
      <c r="G4" s="3"/>
      <c r="H4" s="3"/>
      <c r="I4" s="3"/>
      <c r="J4" s="3"/>
      <c r="K4" s="3"/>
      <c r="L4" s="3"/>
      <c r="M4" s="3"/>
      <c r="N4" s="3"/>
      <c r="O4" s="3"/>
    </row>
    <row r="5" spans="1:15" s="4" customFormat="1" ht="24.75" customHeight="1">
      <c r="A5" s="46" t="s">
        <v>64</v>
      </c>
      <c r="B5" s="47">
        <v>20000</v>
      </c>
      <c r="C5" s="47">
        <v>11000</v>
      </c>
      <c r="D5" s="48">
        <f t="shared" si="0"/>
        <v>31000</v>
      </c>
      <c r="E5" s="32"/>
      <c r="F5" s="33"/>
      <c r="G5" s="3"/>
      <c r="H5" s="3"/>
      <c r="I5" s="3"/>
      <c r="J5" s="3"/>
      <c r="K5" s="3"/>
      <c r="L5" s="3"/>
      <c r="M5" s="3"/>
      <c r="N5" s="3"/>
      <c r="O5" s="3"/>
    </row>
    <row r="6" spans="1:15" s="4" customFormat="1" ht="24.75" customHeight="1">
      <c r="A6" s="46" t="s">
        <v>65</v>
      </c>
      <c r="B6" s="47"/>
      <c r="C6" s="47"/>
      <c r="D6" s="48">
        <f t="shared" si="0"/>
        <v>0</v>
      </c>
      <c r="E6" s="32"/>
      <c r="F6" s="33"/>
      <c r="G6" s="3"/>
      <c r="H6" s="3"/>
      <c r="I6" s="3"/>
      <c r="J6" s="3"/>
      <c r="K6" s="3"/>
      <c r="L6" s="3"/>
      <c r="M6" s="3"/>
      <c r="N6" s="3"/>
      <c r="O6" s="3"/>
    </row>
    <row r="7" spans="1:15" s="4" customFormat="1" ht="24.75" customHeight="1">
      <c r="A7" s="46" t="s">
        <v>66</v>
      </c>
      <c r="B7" s="47"/>
      <c r="C7" s="47"/>
      <c r="D7" s="48">
        <f t="shared" si="0"/>
        <v>0</v>
      </c>
      <c r="E7" s="32"/>
      <c r="F7" s="33"/>
      <c r="G7" s="3"/>
      <c r="H7" s="3"/>
      <c r="I7" s="3"/>
      <c r="J7" s="3"/>
      <c r="K7" s="3"/>
      <c r="L7" s="3"/>
      <c r="M7" s="3"/>
      <c r="N7" s="3"/>
      <c r="O7" s="3"/>
    </row>
    <row r="8" spans="1:15" s="4" customFormat="1" ht="24.75" customHeight="1">
      <c r="A8" s="46" t="s">
        <v>67</v>
      </c>
      <c r="B8" s="47"/>
      <c r="C8" s="47"/>
      <c r="D8" s="48">
        <f t="shared" si="0"/>
        <v>0</v>
      </c>
      <c r="E8" s="32"/>
      <c r="F8" s="33"/>
      <c r="G8" s="3"/>
      <c r="H8" s="3"/>
      <c r="I8" s="3"/>
      <c r="J8" s="3"/>
      <c r="K8" s="3"/>
      <c r="L8" s="3"/>
      <c r="M8" s="3"/>
      <c r="N8" s="3"/>
      <c r="O8" s="3"/>
    </row>
    <row r="9" spans="1:15" s="4" customFormat="1" ht="24.75" customHeight="1">
      <c r="A9" s="46" t="s">
        <v>68</v>
      </c>
      <c r="B9" s="47"/>
      <c r="C9" s="47"/>
      <c r="D9" s="48">
        <f t="shared" si="0"/>
        <v>0</v>
      </c>
      <c r="E9" s="32"/>
      <c r="F9" s="33"/>
      <c r="G9" s="3"/>
      <c r="H9" s="3"/>
      <c r="I9" s="3"/>
      <c r="J9" s="3"/>
      <c r="K9" s="3"/>
      <c r="L9" s="3"/>
      <c r="M9" s="3"/>
      <c r="N9" s="3"/>
      <c r="O9" s="3"/>
    </row>
    <row r="10" spans="1:15" s="4" customFormat="1" ht="24.75" customHeight="1">
      <c r="A10" s="46" t="s">
        <v>69</v>
      </c>
      <c r="B10" s="47"/>
      <c r="C10" s="47"/>
      <c r="D10" s="48">
        <f t="shared" si="0"/>
        <v>0</v>
      </c>
      <c r="E10" s="32"/>
      <c r="F10" s="33"/>
      <c r="G10" s="3"/>
      <c r="H10" s="3"/>
      <c r="I10" s="3"/>
      <c r="J10" s="3"/>
      <c r="K10" s="3"/>
      <c r="L10" s="3"/>
      <c r="M10" s="3"/>
      <c r="N10" s="3"/>
      <c r="O10" s="3"/>
    </row>
    <row r="11" spans="1:15" s="4" customFormat="1" ht="24.75" customHeight="1">
      <c r="A11" s="46" t="s">
        <v>70</v>
      </c>
      <c r="B11" s="47"/>
      <c r="C11" s="47"/>
      <c r="D11" s="48">
        <f t="shared" si="0"/>
        <v>0</v>
      </c>
      <c r="E11" s="32"/>
      <c r="F11" s="33"/>
      <c r="G11" s="3"/>
      <c r="H11" s="3"/>
      <c r="I11" s="3"/>
      <c r="J11" s="3"/>
      <c r="K11" s="3"/>
      <c r="L11" s="3"/>
      <c r="M11" s="3"/>
      <c r="N11" s="3"/>
      <c r="O11" s="3"/>
    </row>
    <row r="12" spans="1:15" s="4" customFormat="1" ht="24.75" customHeight="1">
      <c r="A12" s="46" t="s">
        <v>71</v>
      </c>
      <c r="B12" s="47"/>
      <c r="C12" s="47"/>
      <c r="D12" s="48">
        <f t="shared" si="0"/>
        <v>0</v>
      </c>
      <c r="E12" s="32"/>
      <c r="F12" s="33"/>
      <c r="G12" s="3"/>
      <c r="H12" s="3"/>
      <c r="I12" s="3"/>
      <c r="J12" s="3"/>
      <c r="K12" s="3"/>
      <c r="L12" s="3"/>
      <c r="M12" s="3"/>
      <c r="N12" s="3"/>
      <c r="O12" s="3"/>
    </row>
    <row r="13" spans="1:15" s="4" customFormat="1" ht="24.75" customHeight="1">
      <c r="A13" s="46" t="s">
        <v>72</v>
      </c>
      <c r="B13" s="47"/>
      <c r="C13" s="47"/>
      <c r="D13" s="48">
        <f t="shared" si="0"/>
        <v>0</v>
      </c>
      <c r="E13" s="32"/>
      <c r="F13" s="33"/>
      <c r="G13" s="3"/>
      <c r="H13" s="3"/>
      <c r="I13" s="3"/>
      <c r="J13" s="3"/>
      <c r="K13" s="3"/>
      <c r="L13" s="3"/>
      <c r="M13" s="3"/>
      <c r="N13" s="3"/>
      <c r="O13" s="3"/>
    </row>
    <row r="14" spans="1:15" s="4" customFormat="1" ht="24.75" customHeight="1">
      <c r="A14" s="46" t="s">
        <v>73</v>
      </c>
      <c r="B14" s="47"/>
      <c r="C14" s="47"/>
      <c r="D14" s="48">
        <f t="shared" si="0"/>
        <v>0</v>
      </c>
      <c r="E14" s="32"/>
      <c r="F14" s="33"/>
      <c r="G14" s="3"/>
      <c r="H14" s="3"/>
      <c r="I14" s="3"/>
      <c r="J14" s="3"/>
      <c r="K14" s="3"/>
      <c r="L14" s="3"/>
      <c r="M14" s="3"/>
      <c r="N14" s="3"/>
      <c r="O14" s="3"/>
    </row>
    <row r="15" spans="1:15" s="4" customFormat="1" ht="24.75" customHeight="1">
      <c r="A15" s="46" t="s">
        <v>74</v>
      </c>
      <c r="B15" s="47"/>
      <c r="C15" s="47"/>
      <c r="D15" s="48">
        <f t="shared" si="0"/>
        <v>0</v>
      </c>
      <c r="E15" s="32"/>
      <c r="F15" s="33"/>
      <c r="G15" s="3"/>
      <c r="H15" s="3"/>
      <c r="I15" s="3"/>
      <c r="J15" s="3"/>
      <c r="K15" s="3"/>
      <c r="L15" s="3"/>
      <c r="M15" s="3"/>
      <c r="N15" s="3"/>
      <c r="O15" s="3"/>
    </row>
    <row r="16" spans="1:15" s="4" customFormat="1" ht="24.75" customHeight="1">
      <c r="A16" s="49" t="s">
        <v>75</v>
      </c>
      <c r="B16" s="50"/>
      <c r="C16" s="50"/>
      <c r="D16" s="51">
        <f t="shared" si="0"/>
        <v>0</v>
      </c>
      <c r="E16" s="32"/>
      <c r="F16" s="33"/>
      <c r="G16" s="3"/>
      <c r="H16" s="3"/>
      <c r="I16" s="3"/>
      <c r="J16" s="3"/>
      <c r="K16" s="3"/>
      <c r="L16" s="3"/>
      <c r="M16" s="3"/>
      <c r="N16" s="3"/>
      <c r="O16" s="3"/>
    </row>
    <row r="17" spans="1:15" s="8" customFormat="1" ht="44.25" customHeight="1">
      <c r="A17" s="52" t="s">
        <v>76</v>
      </c>
      <c r="B17" s="53">
        <f>SUM(B4:B16)</f>
        <v>120000</v>
      </c>
      <c r="C17" s="53">
        <f>SUM(C4:C16)</f>
        <v>96222</v>
      </c>
      <c r="D17" s="53">
        <f>SUM(D4:D16)</f>
        <v>216222</v>
      </c>
      <c r="E17" s="54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>
      <c r="A18" s="44"/>
      <c r="B18" s="44"/>
      <c r="C18" s="44"/>
      <c r="D18" s="4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Q60"/>
  <sheetViews>
    <sheetView zoomScaleNormal="100" zoomScaleSheetLayoutView="100" workbookViewId="0"/>
  </sheetViews>
  <sheetFormatPr defaultColWidth="9" defaultRowHeight="14.5"/>
  <cols>
    <col min="1" max="1" width="28" style="6" customWidth="1"/>
    <col min="2" max="3" width="18" style="6" customWidth="1"/>
    <col min="4" max="4" width="30" style="6" customWidth="1"/>
    <col min="5" max="6" width="15" style="6" customWidth="1"/>
    <col min="7" max="7" width="17" style="6" customWidth="1"/>
    <col min="8" max="8" width="30" style="6" customWidth="1"/>
    <col min="9" max="16384" width="9" style="6"/>
  </cols>
  <sheetData>
    <row r="1" spans="1:17" ht="28" customHeight="1">
      <c r="A1" s="107" t="s">
        <v>77</v>
      </c>
      <c r="B1" s="107"/>
      <c r="C1" s="107"/>
      <c r="D1" s="107"/>
      <c r="E1" s="107"/>
      <c r="F1" s="107"/>
      <c r="G1" s="107"/>
      <c r="H1" s="107"/>
      <c r="I1" s="5"/>
      <c r="J1" s="5"/>
      <c r="K1" s="5"/>
      <c r="L1" s="5"/>
      <c r="M1" s="5"/>
      <c r="N1" s="5"/>
      <c r="O1" s="5"/>
      <c r="P1" s="5"/>
      <c r="Q1" s="5"/>
    </row>
    <row r="2" spans="1:17">
      <c r="A2" s="44"/>
      <c r="B2" s="44"/>
      <c r="C2" s="44"/>
      <c r="D2" s="44"/>
      <c r="E2" s="44"/>
      <c r="F2" s="44"/>
      <c r="G2" s="44"/>
      <c r="H2" s="44"/>
      <c r="I2" s="5"/>
      <c r="J2" s="5"/>
      <c r="K2" s="5"/>
      <c r="L2" s="5"/>
      <c r="M2" s="5"/>
      <c r="N2" s="5"/>
      <c r="O2" s="5"/>
      <c r="P2" s="5"/>
      <c r="Q2" s="5"/>
    </row>
    <row r="3" spans="1:17" ht="30.75" customHeight="1">
      <c r="A3" s="45" t="s">
        <v>78</v>
      </c>
      <c r="B3" s="45" t="s">
        <v>79</v>
      </c>
      <c r="C3" s="45" t="s">
        <v>80</v>
      </c>
      <c r="D3" s="45" t="s">
        <v>81</v>
      </c>
      <c r="E3" s="45" t="s">
        <v>82</v>
      </c>
      <c r="F3" s="45" t="s">
        <v>83</v>
      </c>
      <c r="G3" s="45" t="s">
        <v>61</v>
      </c>
      <c r="H3" s="45" t="s">
        <v>62</v>
      </c>
      <c r="I3" s="44"/>
      <c r="J3" s="5"/>
      <c r="K3" s="5"/>
      <c r="L3" s="5"/>
      <c r="M3" s="5"/>
      <c r="N3" s="5"/>
      <c r="O3" s="5"/>
      <c r="P3" s="5"/>
      <c r="Q3" s="5"/>
    </row>
    <row r="4" spans="1:17">
      <c r="A4" s="55" t="s">
        <v>84</v>
      </c>
      <c r="B4" s="55" t="s">
        <v>85</v>
      </c>
      <c r="C4" s="55" t="s">
        <v>86</v>
      </c>
      <c r="D4" s="55"/>
      <c r="E4" s="56">
        <v>50000</v>
      </c>
      <c r="F4" s="56">
        <v>35000</v>
      </c>
      <c r="G4" s="57">
        <f t="shared" ref="G4:G18" si="0">SUM(E4:F4)</f>
        <v>85000</v>
      </c>
      <c r="H4" s="55"/>
      <c r="I4" s="44"/>
      <c r="J4" s="5"/>
      <c r="K4" s="5"/>
      <c r="L4" s="5"/>
      <c r="M4" s="5"/>
      <c r="N4" s="5"/>
      <c r="O4" s="5"/>
      <c r="P4" s="5"/>
      <c r="Q4" s="5"/>
    </row>
    <row r="5" spans="1:17">
      <c r="A5" s="55"/>
      <c r="B5" s="55"/>
      <c r="C5" s="55"/>
      <c r="D5" s="55"/>
      <c r="E5" s="56"/>
      <c r="F5" s="56"/>
      <c r="G5" s="57">
        <f t="shared" si="0"/>
        <v>0</v>
      </c>
      <c r="H5" s="55"/>
      <c r="I5" s="44"/>
      <c r="J5" s="5"/>
      <c r="K5" s="5"/>
      <c r="L5" s="5"/>
      <c r="M5" s="5"/>
      <c r="N5" s="5"/>
      <c r="O5" s="5"/>
      <c r="P5" s="5"/>
      <c r="Q5" s="5"/>
    </row>
    <row r="6" spans="1:17">
      <c r="A6" s="55"/>
      <c r="B6" s="55"/>
      <c r="C6" s="55"/>
      <c r="D6" s="55"/>
      <c r="E6" s="56"/>
      <c r="F6" s="56"/>
      <c r="G6" s="57">
        <f t="shared" si="0"/>
        <v>0</v>
      </c>
      <c r="H6" s="55"/>
      <c r="I6" s="44"/>
      <c r="J6" s="5"/>
      <c r="K6" s="5"/>
      <c r="L6" s="5"/>
      <c r="M6" s="5"/>
      <c r="N6" s="5"/>
      <c r="O6" s="5"/>
      <c r="P6" s="5"/>
      <c r="Q6" s="5"/>
    </row>
    <row r="7" spans="1:17">
      <c r="A7" s="55"/>
      <c r="B7" s="55"/>
      <c r="C7" s="55"/>
      <c r="D7" s="55"/>
      <c r="E7" s="56"/>
      <c r="F7" s="56"/>
      <c r="G7" s="57">
        <f t="shared" si="0"/>
        <v>0</v>
      </c>
      <c r="H7" s="55"/>
      <c r="I7" s="44"/>
      <c r="J7" s="5"/>
      <c r="K7" s="5"/>
      <c r="L7" s="5"/>
      <c r="M7" s="5"/>
      <c r="N7" s="5"/>
      <c r="O7" s="5"/>
      <c r="P7" s="5"/>
      <c r="Q7" s="5"/>
    </row>
    <row r="8" spans="1:17">
      <c r="A8" s="55"/>
      <c r="B8" s="55"/>
      <c r="C8" s="55"/>
      <c r="D8" s="55"/>
      <c r="E8" s="56"/>
      <c r="F8" s="56"/>
      <c r="G8" s="57">
        <f t="shared" si="0"/>
        <v>0</v>
      </c>
      <c r="H8" s="55"/>
      <c r="I8" s="44"/>
      <c r="J8" s="5"/>
      <c r="K8" s="5"/>
      <c r="L8" s="5"/>
      <c r="M8" s="5"/>
      <c r="N8" s="5"/>
      <c r="O8" s="5"/>
      <c r="P8" s="5"/>
      <c r="Q8" s="5"/>
    </row>
    <row r="9" spans="1:17">
      <c r="A9" s="55"/>
      <c r="B9" s="55"/>
      <c r="C9" s="55"/>
      <c r="D9" s="55"/>
      <c r="E9" s="56"/>
      <c r="F9" s="56"/>
      <c r="G9" s="57">
        <f t="shared" si="0"/>
        <v>0</v>
      </c>
      <c r="H9" s="55"/>
      <c r="I9" s="44"/>
      <c r="J9" s="5"/>
      <c r="K9" s="5"/>
      <c r="L9" s="5"/>
      <c r="M9" s="5"/>
      <c r="N9" s="5"/>
      <c r="O9" s="5"/>
      <c r="P9" s="5"/>
      <c r="Q9" s="5"/>
    </row>
    <row r="10" spans="1:17">
      <c r="A10" s="55"/>
      <c r="B10" s="55"/>
      <c r="C10" s="55"/>
      <c r="D10" s="55"/>
      <c r="E10" s="56"/>
      <c r="F10" s="56"/>
      <c r="G10" s="57">
        <f t="shared" si="0"/>
        <v>0</v>
      </c>
      <c r="H10" s="55"/>
      <c r="I10" s="44"/>
      <c r="J10" s="5"/>
      <c r="K10" s="5"/>
      <c r="L10" s="5"/>
      <c r="M10" s="5"/>
      <c r="N10" s="5"/>
      <c r="O10" s="5"/>
      <c r="P10" s="5"/>
      <c r="Q10" s="5"/>
    </row>
    <row r="11" spans="1:17">
      <c r="A11" s="55"/>
      <c r="B11" s="55"/>
      <c r="C11" s="55"/>
      <c r="D11" s="55"/>
      <c r="E11" s="56"/>
      <c r="F11" s="56"/>
      <c r="G11" s="57">
        <f t="shared" si="0"/>
        <v>0</v>
      </c>
      <c r="H11" s="55"/>
      <c r="I11" s="44"/>
      <c r="J11" s="5"/>
      <c r="K11" s="5"/>
      <c r="L11" s="5"/>
      <c r="M11" s="5"/>
      <c r="N11" s="5"/>
      <c r="O11" s="5"/>
      <c r="P11" s="5"/>
      <c r="Q11" s="5"/>
    </row>
    <row r="12" spans="1:17">
      <c r="A12" s="55"/>
      <c r="B12" s="55"/>
      <c r="C12" s="55"/>
      <c r="D12" s="55"/>
      <c r="E12" s="56"/>
      <c r="F12" s="56"/>
      <c r="G12" s="57">
        <f t="shared" si="0"/>
        <v>0</v>
      </c>
      <c r="H12" s="55"/>
      <c r="I12" s="44"/>
      <c r="J12" s="5"/>
      <c r="K12" s="5"/>
      <c r="L12" s="5"/>
      <c r="M12" s="5"/>
      <c r="N12" s="5"/>
      <c r="O12" s="5"/>
      <c r="P12" s="5"/>
      <c r="Q12" s="5"/>
    </row>
    <row r="13" spans="1:17">
      <c r="A13" s="55"/>
      <c r="B13" s="55"/>
      <c r="C13" s="55"/>
      <c r="D13" s="55"/>
      <c r="E13" s="56"/>
      <c r="F13" s="56"/>
      <c r="G13" s="57">
        <f t="shared" si="0"/>
        <v>0</v>
      </c>
      <c r="H13" s="55"/>
      <c r="I13" s="44"/>
      <c r="J13" s="5"/>
      <c r="K13" s="5"/>
      <c r="L13" s="5"/>
      <c r="M13" s="5"/>
      <c r="N13" s="5"/>
      <c r="O13" s="5"/>
      <c r="P13" s="5"/>
      <c r="Q13" s="5"/>
    </row>
    <row r="14" spans="1:17">
      <c r="A14" s="55"/>
      <c r="B14" s="55"/>
      <c r="C14" s="55"/>
      <c r="D14" s="55"/>
      <c r="E14" s="56"/>
      <c r="F14" s="56"/>
      <c r="G14" s="57">
        <f t="shared" si="0"/>
        <v>0</v>
      </c>
      <c r="H14" s="55"/>
      <c r="I14" s="44"/>
      <c r="J14" s="5"/>
      <c r="K14" s="5"/>
      <c r="L14" s="5"/>
      <c r="M14" s="5"/>
      <c r="N14" s="5"/>
      <c r="O14" s="5"/>
      <c r="P14" s="5"/>
      <c r="Q14" s="5"/>
    </row>
    <row r="15" spans="1:17">
      <c r="A15" s="55"/>
      <c r="B15" s="55"/>
      <c r="C15" s="55"/>
      <c r="D15" s="55"/>
      <c r="E15" s="56"/>
      <c r="F15" s="56"/>
      <c r="G15" s="57">
        <f t="shared" si="0"/>
        <v>0</v>
      </c>
      <c r="H15" s="55"/>
      <c r="I15" s="44"/>
      <c r="J15" s="5"/>
      <c r="K15" s="5"/>
      <c r="L15" s="5"/>
      <c r="M15" s="5"/>
      <c r="N15" s="5"/>
      <c r="O15" s="5"/>
      <c r="P15" s="5"/>
      <c r="Q15" s="5"/>
    </row>
    <row r="16" spans="1:17">
      <c r="A16" s="55"/>
      <c r="B16" s="55"/>
      <c r="C16" s="55"/>
      <c r="D16" s="55"/>
      <c r="E16" s="56"/>
      <c r="F16" s="56"/>
      <c r="G16" s="57">
        <f t="shared" si="0"/>
        <v>0</v>
      </c>
      <c r="H16" s="55"/>
      <c r="I16" s="44"/>
      <c r="J16" s="5"/>
      <c r="K16" s="5"/>
      <c r="L16" s="5"/>
      <c r="M16" s="5"/>
      <c r="N16" s="5"/>
      <c r="O16" s="5"/>
      <c r="P16" s="5"/>
      <c r="Q16" s="5"/>
    </row>
    <row r="17" spans="1:17">
      <c r="A17" s="55"/>
      <c r="B17" s="55"/>
      <c r="C17" s="55"/>
      <c r="D17" s="55"/>
      <c r="E17" s="56"/>
      <c r="F17" s="56"/>
      <c r="G17" s="57">
        <f t="shared" si="0"/>
        <v>0</v>
      </c>
      <c r="H17" s="55"/>
      <c r="I17" s="44"/>
      <c r="J17" s="5"/>
      <c r="K17" s="5"/>
      <c r="L17" s="5"/>
      <c r="M17" s="5"/>
      <c r="N17" s="5"/>
      <c r="O17" s="5"/>
      <c r="P17" s="5"/>
      <c r="Q17" s="5"/>
    </row>
    <row r="18" spans="1:17">
      <c r="A18" s="58"/>
      <c r="B18" s="58"/>
      <c r="C18" s="58"/>
      <c r="D18" s="58"/>
      <c r="E18" s="59"/>
      <c r="F18" s="59"/>
      <c r="G18" s="60">
        <f t="shared" si="0"/>
        <v>0</v>
      </c>
      <c r="H18" s="55"/>
      <c r="I18" s="44"/>
      <c r="J18" s="5"/>
      <c r="K18" s="5"/>
      <c r="L18" s="5"/>
      <c r="M18" s="5"/>
      <c r="N18" s="5"/>
      <c r="O18" s="5"/>
      <c r="P18" s="5"/>
      <c r="Q18" s="5"/>
    </row>
    <row r="19" spans="1:17" s="10" customFormat="1" ht="41.25" customHeight="1">
      <c r="A19" s="61" t="s">
        <v>87</v>
      </c>
      <c r="B19" s="61"/>
      <c r="C19" s="61"/>
      <c r="D19" s="61"/>
      <c r="E19" s="62">
        <f>SUM(E4:E18)</f>
        <v>50000</v>
      </c>
      <c r="F19" s="62">
        <f>SUM(F4:F18)</f>
        <v>35000</v>
      </c>
      <c r="G19" s="62">
        <f>SUM(G4:G18)</f>
        <v>85000</v>
      </c>
      <c r="H19" s="63"/>
      <c r="I19" s="9"/>
      <c r="J19" s="9"/>
      <c r="K19" s="9"/>
      <c r="L19" s="9"/>
      <c r="M19" s="9"/>
      <c r="N19" s="9"/>
      <c r="O19" s="9"/>
      <c r="P19" s="9"/>
      <c r="Q19" s="9"/>
    </row>
    <row r="20" spans="1:17">
      <c r="A20" s="44"/>
      <c r="B20" s="44"/>
      <c r="C20" s="44"/>
      <c r="D20" s="44"/>
      <c r="E20" s="44"/>
      <c r="F20" s="44"/>
      <c r="G20" s="44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>
      <c r="A21" s="121" t="s">
        <v>88</v>
      </c>
      <c r="B21" s="121"/>
      <c r="C21" s="121"/>
      <c r="D21" s="121"/>
      <c r="E21" s="121"/>
      <c r="F21" s="121"/>
      <c r="G21" s="121"/>
      <c r="H21" s="121"/>
      <c r="I21" s="5"/>
      <c r="J21" s="5"/>
      <c r="K21" s="5"/>
      <c r="L21" s="5"/>
      <c r="M21" s="5"/>
      <c r="N21" s="5"/>
      <c r="O21" s="5"/>
      <c r="P21" s="5"/>
      <c r="Q21" s="5"/>
    </row>
    <row r="22" spans="1:17">
      <c r="A22" s="11" t="s">
        <v>89</v>
      </c>
      <c r="B22" s="11" t="s">
        <v>42</v>
      </c>
      <c r="C22" s="11" t="s">
        <v>52</v>
      </c>
      <c r="D22" s="11" t="s">
        <v>61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>
      <c r="A23" s="5" t="s">
        <v>90</v>
      </c>
      <c r="B23" s="12">
        <f>'2 Operating Budget'!B17</f>
        <v>120000</v>
      </c>
      <c r="C23" s="12">
        <f>'2 Operating Budget'!C17</f>
        <v>96222</v>
      </c>
      <c r="D23" s="12">
        <f>'2 Operating Budget'!D17</f>
        <v>216222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>
      <c r="A24" s="5" t="s">
        <v>91</v>
      </c>
      <c r="B24" s="12">
        <f>E19</f>
        <v>50000</v>
      </c>
      <c r="C24" s="12">
        <f>F19</f>
        <v>35000</v>
      </c>
      <c r="D24" s="12">
        <f>G19</f>
        <v>85000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>
      <c r="A25" s="13" t="s">
        <v>92</v>
      </c>
      <c r="B25" s="14">
        <f>MAX(0,B23-B24)</f>
        <v>70000</v>
      </c>
      <c r="C25" s="14">
        <f>MAX(0,C23-C24)</f>
        <v>61222</v>
      </c>
      <c r="D25" s="14">
        <f>MAX(0,D23-D24)</f>
        <v>131222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1:1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</row>
    <row r="38" spans="1:17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</row>
    <row r="39" spans="1:17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17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17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  <row r="46" spans="1:17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</row>
    <row r="48" spans="1:17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</sheetData>
  <mergeCells count="2">
    <mergeCell ref="A1:H1"/>
    <mergeCell ref="A21:H21"/>
  </mergeCells>
  <dataValidations count="2">
    <dataValidation type="list" sqref="B4:B18" xr:uid="{00000000-0002-0000-0300-000000000000}">
      <formula1>"Federal,State,Local,Foundation,Corporate,Individual,PHR,Other"</formula1>
    </dataValidation>
    <dataValidation type="list" sqref="C4:C18" xr:uid="{00000000-0002-0000-0300-000001000000}">
      <formula1>"Secured,Committed,Pending,Planned / Prospect"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Q60"/>
  <sheetViews>
    <sheetView zoomScaleNormal="100" zoomScaleSheetLayoutView="100" workbookViewId="0"/>
  </sheetViews>
  <sheetFormatPr defaultColWidth="9" defaultRowHeight="14.5"/>
  <cols>
    <col min="1" max="1" width="26" style="16" customWidth="1"/>
    <col min="2" max="2" width="36" style="16" customWidth="1"/>
    <col min="3" max="3" width="12" style="16" customWidth="1"/>
    <col min="4" max="5" width="14" style="16" customWidth="1"/>
    <col min="6" max="7" width="16" style="16" customWidth="1"/>
    <col min="8" max="8" width="28" style="16" customWidth="1"/>
    <col min="9" max="9" width="16" style="16" customWidth="1"/>
    <col min="10" max="10" width="18" style="16" customWidth="1"/>
    <col min="11" max="16384" width="9" style="16"/>
  </cols>
  <sheetData>
    <row r="1" spans="1:17" ht="28" customHeight="1">
      <c r="A1" s="107" t="s">
        <v>93</v>
      </c>
      <c r="B1" s="107"/>
      <c r="C1" s="107"/>
      <c r="D1" s="107"/>
      <c r="E1" s="107"/>
      <c r="F1" s="107"/>
      <c r="G1" s="107"/>
      <c r="H1" s="107"/>
      <c r="I1" s="107"/>
      <c r="J1" s="107"/>
      <c r="K1" s="15"/>
      <c r="L1" s="15"/>
      <c r="M1" s="15"/>
      <c r="N1" s="15"/>
      <c r="O1" s="15"/>
      <c r="P1" s="15"/>
      <c r="Q1" s="15"/>
    </row>
    <row r="2" spans="1:17">
      <c r="A2" s="64"/>
      <c r="B2" s="64"/>
      <c r="C2" s="64"/>
      <c r="D2" s="64"/>
      <c r="E2" s="64"/>
      <c r="F2" s="64"/>
      <c r="G2" s="64"/>
      <c r="H2" s="64"/>
      <c r="I2" s="64"/>
      <c r="J2" s="64"/>
      <c r="K2" s="15"/>
      <c r="L2" s="15"/>
      <c r="M2" s="15"/>
      <c r="N2" s="15"/>
      <c r="O2" s="15"/>
      <c r="P2" s="15"/>
      <c r="Q2" s="15"/>
    </row>
    <row r="3" spans="1:17" ht="33" customHeight="1">
      <c r="A3" s="45" t="s">
        <v>94</v>
      </c>
      <c r="B3" s="45" t="s">
        <v>95</v>
      </c>
      <c r="C3" s="45" t="s">
        <v>96</v>
      </c>
      <c r="D3" s="45" t="s">
        <v>97</v>
      </c>
      <c r="E3" s="45" t="s">
        <v>98</v>
      </c>
      <c r="F3" s="45" t="s">
        <v>61</v>
      </c>
      <c r="G3" s="65" t="s">
        <v>99</v>
      </c>
      <c r="H3" s="65" t="s">
        <v>100</v>
      </c>
      <c r="I3" s="65" t="s">
        <v>101</v>
      </c>
      <c r="J3" s="65" t="s">
        <v>102</v>
      </c>
      <c r="K3" s="64"/>
      <c r="L3" s="15"/>
      <c r="M3" s="15"/>
      <c r="N3" s="15"/>
      <c r="O3" s="15"/>
      <c r="P3" s="15"/>
      <c r="Q3" s="15"/>
    </row>
    <row r="4" spans="1:17">
      <c r="A4" s="42"/>
      <c r="B4" s="42"/>
      <c r="C4" s="42" t="s">
        <v>103</v>
      </c>
      <c r="D4" s="66">
        <v>100000</v>
      </c>
      <c r="E4" s="66">
        <v>24000</v>
      </c>
      <c r="F4" s="67">
        <f t="shared" ref="F4:F18" si="0">SUM(D4:E4)</f>
        <v>124000</v>
      </c>
      <c r="G4" s="66">
        <v>50000</v>
      </c>
      <c r="H4" s="42"/>
      <c r="I4" s="67">
        <f t="shared" ref="I4:I18" si="1">MAX(0,F4-G4)</f>
        <v>74000</v>
      </c>
      <c r="J4" s="42"/>
      <c r="K4" s="64"/>
      <c r="L4" s="15"/>
      <c r="M4" s="15"/>
      <c r="N4" s="15"/>
      <c r="O4" s="15"/>
      <c r="P4" s="15"/>
      <c r="Q4" s="15"/>
    </row>
    <row r="5" spans="1:17">
      <c r="A5" s="42"/>
      <c r="B5" s="42"/>
      <c r="C5" s="42"/>
      <c r="D5" s="66"/>
      <c r="E5" s="66"/>
      <c r="F5" s="67">
        <f t="shared" si="0"/>
        <v>0</v>
      </c>
      <c r="G5" s="66"/>
      <c r="H5" s="42"/>
      <c r="I5" s="67">
        <f t="shared" si="1"/>
        <v>0</v>
      </c>
      <c r="J5" s="42"/>
      <c r="K5" s="64"/>
      <c r="L5" s="15"/>
      <c r="M5" s="15"/>
      <c r="N5" s="15"/>
      <c r="O5" s="15"/>
      <c r="P5" s="15"/>
      <c r="Q5" s="15"/>
    </row>
    <row r="6" spans="1:17">
      <c r="A6" s="42"/>
      <c r="B6" s="42"/>
      <c r="C6" s="42"/>
      <c r="D6" s="66"/>
      <c r="E6" s="66"/>
      <c r="F6" s="67">
        <f t="shared" si="0"/>
        <v>0</v>
      </c>
      <c r="G6" s="66"/>
      <c r="H6" s="42"/>
      <c r="I6" s="67">
        <f t="shared" si="1"/>
        <v>0</v>
      </c>
      <c r="J6" s="42"/>
      <c r="K6" s="64"/>
      <c r="L6" s="15"/>
      <c r="M6" s="15"/>
      <c r="N6" s="15"/>
      <c r="O6" s="15"/>
      <c r="P6" s="15"/>
      <c r="Q6" s="15"/>
    </row>
    <row r="7" spans="1:17">
      <c r="A7" s="42"/>
      <c r="B7" s="42"/>
      <c r="C7" s="42"/>
      <c r="D7" s="66"/>
      <c r="E7" s="66"/>
      <c r="F7" s="67">
        <f t="shared" si="0"/>
        <v>0</v>
      </c>
      <c r="G7" s="66"/>
      <c r="H7" s="42"/>
      <c r="I7" s="67">
        <f t="shared" si="1"/>
        <v>0</v>
      </c>
      <c r="J7" s="42"/>
      <c r="K7" s="64"/>
      <c r="L7" s="15"/>
      <c r="M7" s="15"/>
      <c r="N7" s="15"/>
      <c r="O7" s="15"/>
      <c r="P7" s="15"/>
      <c r="Q7" s="15"/>
    </row>
    <row r="8" spans="1:17">
      <c r="A8" s="42"/>
      <c r="B8" s="42"/>
      <c r="C8" s="42"/>
      <c r="D8" s="66"/>
      <c r="E8" s="66"/>
      <c r="F8" s="67">
        <f t="shared" si="0"/>
        <v>0</v>
      </c>
      <c r="G8" s="66"/>
      <c r="H8" s="42"/>
      <c r="I8" s="67">
        <f t="shared" si="1"/>
        <v>0</v>
      </c>
      <c r="J8" s="42"/>
      <c r="K8" s="64"/>
      <c r="L8" s="15"/>
      <c r="M8" s="15"/>
      <c r="N8" s="15"/>
      <c r="O8" s="15"/>
      <c r="P8" s="15"/>
      <c r="Q8" s="15"/>
    </row>
    <row r="9" spans="1:17">
      <c r="A9" s="42"/>
      <c r="B9" s="42"/>
      <c r="C9" s="42"/>
      <c r="D9" s="66"/>
      <c r="E9" s="66"/>
      <c r="F9" s="67">
        <f t="shared" si="0"/>
        <v>0</v>
      </c>
      <c r="G9" s="66"/>
      <c r="H9" s="42"/>
      <c r="I9" s="67">
        <f t="shared" si="1"/>
        <v>0</v>
      </c>
      <c r="J9" s="42"/>
      <c r="K9" s="64"/>
      <c r="L9" s="15"/>
      <c r="M9" s="15"/>
      <c r="N9" s="15"/>
      <c r="O9" s="15"/>
      <c r="P9" s="15"/>
      <c r="Q9" s="15"/>
    </row>
    <row r="10" spans="1:17">
      <c r="A10" s="42"/>
      <c r="B10" s="42"/>
      <c r="C10" s="42"/>
      <c r="D10" s="66"/>
      <c r="E10" s="66"/>
      <c r="F10" s="67">
        <f t="shared" si="0"/>
        <v>0</v>
      </c>
      <c r="G10" s="66"/>
      <c r="H10" s="42"/>
      <c r="I10" s="67">
        <f t="shared" si="1"/>
        <v>0</v>
      </c>
      <c r="J10" s="42"/>
      <c r="K10" s="64"/>
      <c r="L10" s="15"/>
      <c r="M10" s="15"/>
      <c r="N10" s="15"/>
      <c r="O10" s="15"/>
      <c r="P10" s="15"/>
      <c r="Q10" s="15"/>
    </row>
    <row r="11" spans="1:17">
      <c r="A11" s="42"/>
      <c r="B11" s="42"/>
      <c r="C11" s="42"/>
      <c r="D11" s="66"/>
      <c r="E11" s="66"/>
      <c r="F11" s="67">
        <f t="shared" si="0"/>
        <v>0</v>
      </c>
      <c r="G11" s="66"/>
      <c r="H11" s="42"/>
      <c r="I11" s="67">
        <f t="shared" si="1"/>
        <v>0</v>
      </c>
      <c r="J11" s="42"/>
      <c r="K11" s="64"/>
      <c r="L11" s="15"/>
      <c r="M11" s="15"/>
      <c r="N11" s="15"/>
      <c r="O11" s="15"/>
      <c r="P11" s="15"/>
      <c r="Q11" s="15"/>
    </row>
    <row r="12" spans="1:17">
      <c r="A12" s="42"/>
      <c r="B12" s="42"/>
      <c r="C12" s="42"/>
      <c r="D12" s="66"/>
      <c r="E12" s="66"/>
      <c r="F12" s="67">
        <f t="shared" si="0"/>
        <v>0</v>
      </c>
      <c r="G12" s="66"/>
      <c r="H12" s="42"/>
      <c r="I12" s="67">
        <f t="shared" si="1"/>
        <v>0</v>
      </c>
      <c r="J12" s="42"/>
      <c r="K12" s="64"/>
      <c r="L12" s="15"/>
      <c r="M12" s="15"/>
      <c r="N12" s="15"/>
      <c r="O12" s="15"/>
      <c r="P12" s="15"/>
      <c r="Q12" s="15"/>
    </row>
    <row r="13" spans="1:17">
      <c r="A13" s="42"/>
      <c r="B13" s="42"/>
      <c r="C13" s="42"/>
      <c r="D13" s="66"/>
      <c r="E13" s="66"/>
      <c r="F13" s="67">
        <f t="shared" si="0"/>
        <v>0</v>
      </c>
      <c r="G13" s="66"/>
      <c r="H13" s="42"/>
      <c r="I13" s="67">
        <f t="shared" si="1"/>
        <v>0</v>
      </c>
      <c r="J13" s="42"/>
      <c r="K13" s="64"/>
      <c r="L13" s="15"/>
      <c r="M13" s="15"/>
      <c r="N13" s="15"/>
      <c r="O13" s="15"/>
      <c r="P13" s="15"/>
      <c r="Q13" s="15"/>
    </row>
    <row r="14" spans="1:17">
      <c r="A14" s="42"/>
      <c r="B14" s="42"/>
      <c r="C14" s="42"/>
      <c r="D14" s="66"/>
      <c r="E14" s="66"/>
      <c r="F14" s="67">
        <f t="shared" si="0"/>
        <v>0</v>
      </c>
      <c r="G14" s="66"/>
      <c r="H14" s="42"/>
      <c r="I14" s="67">
        <f t="shared" si="1"/>
        <v>0</v>
      </c>
      <c r="J14" s="42"/>
      <c r="K14" s="64"/>
      <c r="L14" s="15"/>
      <c r="M14" s="15"/>
      <c r="N14" s="15"/>
      <c r="O14" s="15"/>
      <c r="P14" s="15"/>
      <c r="Q14" s="15"/>
    </row>
    <row r="15" spans="1:17">
      <c r="A15" s="42"/>
      <c r="B15" s="42"/>
      <c r="C15" s="42"/>
      <c r="D15" s="66"/>
      <c r="E15" s="66"/>
      <c r="F15" s="67">
        <f t="shared" si="0"/>
        <v>0</v>
      </c>
      <c r="G15" s="66"/>
      <c r="H15" s="42"/>
      <c r="I15" s="67">
        <f t="shared" si="1"/>
        <v>0</v>
      </c>
      <c r="J15" s="42"/>
      <c r="K15" s="64"/>
      <c r="L15" s="15"/>
      <c r="M15" s="15"/>
      <c r="N15" s="15"/>
      <c r="O15" s="15"/>
      <c r="P15" s="15"/>
      <c r="Q15" s="15"/>
    </row>
    <row r="16" spans="1:17">
      <c r="A16" s="42"/>
      <c r="B16" s="42"/>
      <c r="C16" s="42"/>
      <c r="D16" s="66"/>
      <c r="E16" s="66"/>
      <c r="F16" s="67">
        <f t="shared" si="0"/>
        <v>0</v>
      </c>
      <c r="G16" s="66"/>
      <c r="H16" s="42"/>
      <c r="I16" s="67">
        <f t="shared" si="1"/>
        <v>0</v>
      </c>
      <c r="J16" s="42"/>
      <c r="K16" s="64"/>
      <c r="L16" s="15"/>
      <c r="M16" s="15"/>
      <c r="N16" s="15"/>
      <c r="O16" s="15"/>
      <c r="P16" s="15"/>
      <c r="Q16" s="15"/>
    </row>
    <row r="17" spans="1:17">
      <c r="A17" s="42"/>
      <c r="B17" s="42"/>
      <c r="C17" s="42"/>
      <c r="D17" s="66"/>
      <c r="E17" s="66"/>
      <c r="F17" s="67">
        <f t="shared" si="0"/>
        <v>0</v>
      </c>
      <c r="G17" s="66"/>
      <c r="H17" s="42"/>
      <c r="I17" s="67">
        <f t="shared" si="1"/>
        <v>0</v>
      </c>
      <c r="J17" s="42"/>
      <c r="K17" s="64"/>
      <c r="L17" s="15"/>
      <c r="M17" s="15"/>
      <c r="N17" s="15"/>
      <c r="O17" s="15"/>
      <c r="P17" s="15"/>
      <c r="Q17" s="15"/>
    </row>
    <row r="18" spans="1:17">
      <c r="A18" s="40"/>
      <c r="B18" s="40"/>
      <c r="C18" s="40"/>
      <c r="D18" s="68"/>
      <c r="E18" s="68"/>
      <c r="F18" s="69">
        <f t="shared" si="0"/>
        <v>0</v>
      </c>
      <c r="G18" s="68"/>
      <c r="H18" s="40"/>
      <c r="I18" s="69">
        <f t="shared" si="1"/>
        <v>0</v>
      </c>
      <c r="J18" s="40"/>
      <c r="K18" s="64"/>
      <c r="L18" s="15"/>
      <c r="M18" s="15"/>
      <c r="N18" s="15"/>
      <c r="O18" s="15"/>
      <c r="P18" s="15"/>
      <c r="Q18" s="15"/>
    </row>
    <row r="19" spans="1:17" ht="36.75" customHeight="1">
      <c r="A19" s="70" t="s">
        <v>104</v>
      </c>
      <c r="B19" s="70"/>
      <c r="C19" s="70"/>
      <c r="D19" s="71">
        <f>SUM(D4:D18)</f>
        <v>100000</v>
      </c>
      <c r="E19" s="71">
        <f>SUM(E4:E18)</f>
        <v>24000</v>
      </c>
      <c r="F19" s="71">
        <f>SUM(F4:F18)</f>
        <v>124000</v>
      </c>
      <c r="G19" s="71">
        <f>SUM(G4:G18)</f>
        <v>50000</v>
      </c>
      <c r="H19" s="70"/>
      <c r="I19" s="71">
        <f>SUM(I4:I18)</f>
        <v>74000</v>
      </c>
      <c r="J19" s="70"/>
      <c r="K19" s="64"/>
      <c r="L19" s="15"/>
      <c r="M19" s="15"/>
      <c r="N19" s="15"/>
      <c r="O19" s="15"/>
      <c r="P19" s="15"/>
      <c r="Q19" s="15"/>
    </row>
    <row r="20" spans="1:17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15"/>
      <c r="L20" s="15"/>
      <c r="M20" s="15"/>
      <c r="N20" s="15"/>
      <c r="O20" s="15"/>
      <c r="P20" s="15"/>
      <c r="Q20" s="15"/>
    </row>
    <row r="21" spans="1:1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</sheetData>
  <mergeCells count="1">
    <mergeCell ref="A1:J1"/>
  </mergeCells>
  <dataValidations count="2">
    <dataValidation type="list" sqref="C4:C18" xr:uid="{00000000-0002-0000-0400-000000000000}">
      <formula1>"Critical,High,Medium,Low"</formula1>
    </dataValidation>
    <dataValidation type="list" sqref="J4:J18" xr:uid="{00000000-0002-0000-0400-000001000000}">
      <formula1>"Ready Now,FY27,FY28,Future / TBD"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Q60"/>
  <sheetViews>
    <sheetView zoomScaleNormal="100" zoomScaleSheetLayoutView="100" workbookViewId="0">
      <selection activeCell="G13" sqref="G13"/>
    </sheetView>
  </sheetViews>
  <sheetFormatPr defaultColWidth="9" defaultRowHeight="14.5"/>
  <cols>
    <col min="1" max="1" width="32" style="16" customWidth="1"/>
    <col min="2" max="3" width="17" style="16" customWidth="1"/>
    <col min="4" max="4" width="19" style="16" customWidth="1"/>
    <col min="5" max="5" width="5" style="16" customWidth="1"/>
    <col min="6" max="7" width="24" style="16" customWidth="1"/>
    <col min="8" max="8" width="18" style="16" customWidth="1"/>
    <col min="9" max="16384" width="9" style="16"/>
  </cols>
  <sheetData>
    <row r="1" spans="1:17" ht="28" customHeight="1">
      <c r="A1" s="107" t="s">
        <v>105</v>
      </c>
      <c r="B1" s="107"/>
      <c r="C1" s="107"/>
      <c r="D1" s="107"/>
      <c r="E1" s="107"/>
      <c r="F1" s="107"/>
      <c r="G1" s="107"/>
      <c r="H1" s="107"/>
      <c r="I1" s="15"/>
      <c r="J1" s="15"/>
      <c r="K1" s="15"/>
      <c r="L1" s="15"/>
      <c r="M1" s="15"/>
      <c r="N1" s="15"/>
      <c r="O1" s="15"/>
      <c r="P1" s="15"/>
      <c r="Q1" s="15"/>
    </row>
    <row r="2" spans="1:17">
      <c r="A2" s="64"/>
      <c r="B2" s="64"/>
      <c r="C2" s="64"/>
      <c r="D2" s="64"/>
      <c r="E2" s="15"/>
      <c r="F2" s="64"/>
      <c r="G2" s="64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6.5" customHeight="1">
      <c r="A3" s="72" t="s">
        <v>89</v>
      </c>
      <c r="B3" s="72" t="s">
        <v>42</v>
      </c>
      <c r="C3" s="72" t="s">
        <v>52</v>
      </c>
      <c r="D3" s="72" t="s">
        <v>61</v>
      </c>
      <c r="E3" s="64"/>
      <c r="F3" s="122" t="s">
        <v>106</v>
      </c>
      <c r="G3" s="122"/>
      <c r="H3" s="100"/>
      <c r="I3" s="15"/>
      <c r="J3" s="15"/>
      <c r="K3" s="15"/>
      <c r="L3" s="15"/>
      <c r="M3" s="15"/>
      <c r="N3" s="15"/>
      <c r="O3" s="15"/>
      <c r="P3" s="15"/>
      <c r="Q3" s="15"/>
    </row>
    <row r="4" spans="1:17">
      <c r="A4" s="97" t="s">
        <v>90</v>
      </c>
      <c r="B4" s="67">
        <f>'2 Operating Budget'!B17</f>
        <v>120000</v>
      </c>
      <c r="C4" s="67">
        <f>'2 Operating Budget'!C17</f>
        <v>96222</v>
      </c>
      <c r="D4" s="67">
        <f>'2 Operating Budget'!D17</f>
        <v>216222</v>
      </c>
      <c r="E4" s="64"/>
      <c r="F4" s="72" t="s">
        <v>107</v>
      </c>
      <c r="G4" s="72" t="s">
        <v>108</v>
      </c>
      <c r="H4" s="64"/>
      <c r="I4" s="15"/>
      <c r="J4" s="15"/>
      <c r="K4" s="15"/>
      <c r="L4" s="15"/>
      <c r="M4" s="15"/>
      <c r="N4" s="15"/>
      <c r="O4" s="15"/>
      <c r="P4" s="15"/>
      <c r="Q4" s="15"/>
    </row>
    <row r="5" spans="1:17">
      <c r="A5" s="97" t="s">
        <v>109</v>
      </c>
      <c r="B5" s="67">
        <f>'3 Funding &amp; Gap'!E19</f>
        <v>50000</v>
      </c>
      <c r="C5" s="67">
        <f>'3 Funding &amp; Gap'!F19</f>
        <v>35000</v>
      </c>
      <c r="D5" s="67">
        <f>'3 Funding &amp; Gap'!G19</f>
        <v>85000</v>
      </c>
      <c r="E5" s="64"/>
      <c r="F5" s="77" t="s">
        <v>110</v>
      </c>
      <c r="G5" s="77">
        <f>SUM('1 Partner Profile'!B15:B18)</f>
        <v>140</v>
      </c>
      <c r="H5" s="64"/>
      <c r="I5" s="15"/>
      <c r="J5" s="15"/>
      <c r="K5" s="15"/>
      <c r="L5" s="15"/>
      <c r="M5" s="15"/>
      <c r="N5" s="15"/>
      <c r="O5" s="15"/>
      <c r="P5" s="15"/>
      <c r="Q5" s="15"/>
    </row>
    <row r="6" spans="1:17">
      <c r="A6" s="97" t="s">
        <v>88</v>
      </c>
      <c r="B6" s="67">
        <f>'3 Funding &amp; Gap'!B25</f>
        <v>70000</v>
      </c>
      <c r="C6" s="67">
        <f>'3 Funding &amp; Gap'!C25</f>
        <v>61222</v>
      </c>
      <c r="D6" s="67">
        <f>'3 Funding &amp; Gap'!D25</f>
        <v>131222</v>
      </c>
      <c r="E6" s="64"/>
      <c r="F6" s="97" t="s">
        <v>111</v>
      </c>
      <c r="G6" s="97">
        <f>SUM('1 Partner Profile'!B19:B22)</f>
        <v>75</v>
      </c>
      <c r="H6" s="64"/>
      <c r="I6" s="15"/>
      <c r="J6" s="15"/>
      <c r="K6" s="15"/>
      <c r="L6" s="15"/>
      <c r="M6" s="15"/>
      <c r="N6" s="15"/>
      <c r="O6" s="15"/>
      <c r="P6" s="15"/>
      <c r="Q6" s="15"/>
    </row>
    <row r="7" spans="1:17">
      <c r="A7" s="97" t="s">
        <v>112</v>
      </c>
      <c r="B7" s="67">
        <f>'4 Capital Needs'!D19</f>
        <v>100000</v>
      </c>
      <c r="C7" s="67">
        <f>'4 Capital Needs'!E19</f>
        <v>24000</v>
      </c>
      <c r="D7" s="67">
        <f>'4 Capital Needs'!F19</f>
        <v>124000</v>
      </c>
      <c r="E7" s="64"/>
      <c r="F7" s="64"/>
      <c r="G7" s="64"/>
      <c r="H7" s="64"/>
      <c r="I7" s="15"/>
      <c r="J7" s="15"/>
      <c r="K7" s="15"/>
      <c r="L7" s="15"/>
      <c r="M7" s="15"/>
      <c r="N7" s="15"/>
      <c r="O7" s="15"/>
      <c r="P7" s="15"/>
      <c r="Q7" s="15"/>
    </row>
    <row r="8" spans="1:17">
      <c r="A8" s="97" t="s">
        <v>113</v>
      </c>
      <c r="B8" s="67"/>
      <c r="C8" s="67"/>
      <c r="D8" s="67">
        <f>'4 Capital Needs'!G19</f>
        <v>50000</v>
      </c>
      <c r="E8" s="64"/>
      <c r="F8" s="64"/>
      <c r="G8" s="64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>
      <c r="A9" s="97" t="s">
        <v>114</v>
      </c>
      <c r="B9" s="67"/>
      <c r="C9" s="67"/>
      <c r="D9" s="67">
        <f>'4 Capital Needs'!I19</f>
        <v>74000</v>
      </c>
      <c r="E9" s="6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>
      <c r="A10" s="64"/>
      <c r="B10" s="101"/>
      <c r="C10" s="101"/>
      <c r="D10" s="101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38.25" customHeight="1">
      <c r="A11" s="102" t="s">
        <v>115</v>
      </c>
      <c r="B11" s="103">
        <f>B4+B7</f>
        <v>220000</v>
      </c>
      <c r="C11" s="103">
        <f>C4+C7</f>
        <v>120222</v>
      </c>
      <c r="D11" s="103">
        <f>D4+D7</f>
        <v>340222</v>
      </c>
      <c r="E11" s="6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42" customHeight="1">
      <c r="A12" s="102" t="s">
        <v>116</v>
      </c>
      <c r="B12" s="103">
        <f>B5</f>
        <v>50000</v>
      </c>
      <c r="C12" s="103">
        <f>C5</f>
        <v>35000</v>
      </c>
      <c r="D12" s="103">
        <f>D5+D8</f>
        <v>135000</v>
      </c>
      <c r="E12" s="6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36" customHeight="1">
      <c r="A13" s="104" t="s">
        <v>117</v>
      </c>
      <c r="B13" s="105">
        <f>MAX(0,B11-B12)</f>
        <v>170000</v>
      </c>
      <c r="C13" s="105">
        <f>MAX(0,C11-C12)</f>
        <v>85222</v>
      </c>
      <c r="D13" s="105">
        <f>MAX(0,D11-D12)</f>
        <v>205222</v>
      </c>
      <c r="E13" s="6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>
      <c r="A14" s="64"/>
      <c r="B14" s="64"/>
      <c r="C14" s="64"/>
      <c r="D14" s="6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</sheetData>
  <mergeCells count="2">
    <mergeCell ref="A1:H1"/>
    <mergeCell ref="F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Q60"/>
  <sheetViews>
    <sheetView topLeftCell="G1" zoomScaleNormal="100" zoomScaleSheetLayoutView="100" workbookViewId="0">
      <selection activeCell="P5" sqref="P5"/>
    </sheetView>
  </sheetViews>
  <sheetFormatPr defaultColWidth="9" defaultRowHeight="14.5"/>
  <cols>
    <col min="1" max="1" width="28" style="6" customWidth="1"/>
    <col min="2" max="2" width="30" style="6" customWidth="1"/>
    <col min="3" max="4" width="17" style="6" customWidth="1"/>
    <col min="5" max="7" width="18" style="6" customWidth="1"/>
    <col min="8" max="8" width="38" style="6" customWidth="1"/>
    <col min="9" max="9" width="9" style="6"/>
    <col min="10" max="10" width="34" style="6" customWidth="1"/>
    <col min="11" max="13" width="18" style="6" customWidth="1"/>
    <col min="14" max="16384" width="9" style="6"/>
  </cols>
  <sheetData>
    <row r="1" spans="1:17" ht="28" customHeight="1">
      <c r="A1" s="123" t="s">
        <v>118</v>
      </c>
      <c r="B1" s="123"/>
      <c r="C1" s="123"/>
      <c r="D1" s="123"/>
      <c r="E1" s="123"/>
      <c r="F1" s="123"/>
      <c r="G1" s="123"/>
      <c r="H1" s="123"/>
      <c r="I1" s="5"/>
      <c r="J1" s="5"/>
      <c r="K1" s="5"/>
      <c r="L1" s="5"/>
      <c r="M1" s="5"/>
      <c r="N1" s="5"/>
      <c r="O1" s="5"/>
      <c r="P1" s="5"/>
      <c r="Q1" s="5"/>
    </row>
    <row r="2" spans="1:17">
      <c r="A2" s="5"/>
      <c r="B2" s="5"/>
      <c r="C2" s="5"/>
      <c r="D2" s="5"/>
      <c r="E2" s="5"/>
      <c r="F2" s="5"/>
      <c r="G2" s="5"/>
      <c r="H2" s="5"/>
      <c r="I2" s="5"/>
      <c r="J2" s="44"/>
      <c r="K2" s="44"/>
      <c r="L2" s="44"/>
      <c r="M2" s="44"/>
      <c r="N2" s="5"/>
      <c r="O2" s="5"/>
      <c r="P2" s="5"/>
      <c r="Q2" s="5"/>
    </row>
    <row r="3" spans="1:17" ht="15" customHeight="1">
      <c r="A3" s="124" t="s">
        <v>119</v>
      </c>
      <c r="B3" s="124"/>
      <c r="C3" s="124"/>
      <c r="D3" s="124"/>
      <c r="E3" s="124"/>
      <c r="F3" s="124"/>
      <c r="G3" s="124"/>
      <c r="H3" s="124"/>
      <c r="I3" s="44"/>
      <c r="J3" s="122" t="s">
        <v>120</v>
      </c>
      <c r="K3" s="122"/>
      <c r="L3" s="122"/>
      <c r="M3" s="122"/>
      <c r="N3" s="44"/>
      <c r="O3" s="5"/>
      <c r="P3" s="5"/>
      <c r="Q3" s="5"/>
    </row>
    <row r="4" spans="1:17">
      <c r="A4" s="44"/>
      <c r="B4" s="44"/>
      <c r="C4" s="44"/>
      <c r="D4" s="44"/>
      <c r="E4" s="44"/>
      <c r="F4" s="44"/>
      <c r="G4" s="44"/>
      <c r="H4" s="44"/>
      <c r="I4" s="44"/>
      <c r="J4" s="72" t="s">
        <v>121</v>
      </c>
      <c r="K4" s="72" t="s">
        <v>122</v>
      </c>
      <c r="L4" s="72" t="s">
        <v>123</v>
      </c>
      <c r="M4" s="72" t="s">
        <v>124</v>
      </c>
      <c r="N4" s="44"/>
      <c r="O4" s="5"/>
      <c r="P4" s="5"/>
      <c r="Q4" s="5"/>
    </row>
    <row r="5" spans="1:17" ht="26.25" customHeight="1">
      <c r="A5" s="45" t="s">
        <v>125</v>
      </c>
      <c r="B5" s="45" t="s">
        <v>126</v>
      </c>
      <c r="C5" s="45" t="s">
        <v>127</v>
      </c>
      <c r="D5" s="45" t="s">
        <v>128</v>
      </c>
      <c r="E5" s="45" t="s">
        <v>122</v>
      </c>
      <c r="F5" s="45" t="s">
        <v>123</v>
      </c>
      <c r="G5" s="45" t="s">
        <v>129</v>
      </c>
      <c r="H5" s="45" t="s">
        <v>130</v>
      </c>
      <c r="I5" s="44"/>
      <c r="J5" s="36" t="s">
        <v>46</v>
      </c>
      <c r="K5" s="73">
        <f t="shared" ref="K5:K10" si="0">SUMIF($B$6:$B$55,J5,$E$6:$E$55)</f>
        <v>128000</v>
      </c>
      <c r="L5" s="73">
        <f t="shared" ref="L5:L10" si="1">SUMIF($B$6:$B$55,J5,$F$6:$F$55)</f>
        <v>64000</v>
      </c>
      <c r="M5" s="73">
        <f t="shared" ref="M5:M10" si="2">SUMIF($B$6:$B$55,J5,$G$6:$G$55)</f>
        <v>64000</v>
      </c>
      <c r="N5" s="44"/>
      <c r="O5" s="5"/>
      <c r="P5" s="5"/>
      <c r="Q5" s="5"/>
    </row>
    <row r="6" spans="1:17">
      <c r="A6" s="55" t="s">
        <v>131</v>
      </c>
      <c r="B6" s="55" t="s">
        <v>46</v>
      </c>
      <c r="C6" s="56">
        <v>100000</v>
      </c>
      <c r="D6" s="56">
        <v>28000</v>
      </c>
      <c r="E6" s="57">
        <f t="shared" ref="E6:E37" si="3">SUM(C6:D6)</f>
        <v>128000</v>
      </c>
      <c r="F6" s="56">
        <v>64000</v>
      </c>
      <c r="G6" s="57">
        <f t="shared" ref="G6:G37" si="4">MAX(0,E6-F6)</f>
        <v>64000</v>
      </c>
      <c r="H6" s="55"/>
      <c r="I6" s="44"/>
      <c r="J6" s="36" t="s">
        <v>132</v>
      </c>
      <c r="K6" s="73">
        <f t="shared" si="0"/>
        <v>0</v>
      </c>
      <c r="L6" s="73">
        <f t="shared" si="1"/>
        <v>0</v>
      </c>
      <c r="M6" s="73">
        <f t="shared" si="2"/>
        <v>0</v>
      </c>
      <c r="N6" s="44"/>
      <c r="O6" s="5"/>
      <c r="P6" s="5"/>
      <c r="Q6" s="5"/>
    </row>
    <row r="7" spans="1:17">
      <c r="A7" s="55"/>
      <c r="B7" s="55"/>
      <c r="C7" s="56"/>
      <c r="D7" s="56"/>
      <c r="E7" s="57">
        <f t="shared" si="3"/>
        <v>0</v>
      </c>
      <c r="F7" s="56"/>
      <c r="G7" s="57">
        <f t="shared" si="4"/>
        <v>0</v>
      </c>
      <c r="H7" s="55"/>
      <c r="I7" s="44"/>
      <c r="J7" s="36" t="s">
        <v>50</v>
      </c>
      <c r="K7" s="73">
        <f t="shared" si="0"/>
        <v>0</v>
      </c>
      <c r="L7" s="73">
        <f t="shared" si="1"/>
        <v>0</v>
      </c>
      <c r="M7" s="73">
        <f t="shared" si="2"/>
        <v>0</v>
      </c>
      <c r="N7" s="44"/>
      <c r="O7" s="5"/>
      <c r="P7" s="5"/>
      <c r="Q7" s="5"/>
    </row>
    <row r="8" spans="1:17">
      <c r="A8" s="55"/>
      <c r="B8" s="55"/>
      <c r="C8" s="56"/>
      <c r="D8" s="56"/>
      <c r="E8" s="57">
        <f t="shared" si="3"/>
        <v>0</v>
      </c>
      <c r="F8" s="56"/>
      <c r="G8" s="57">
        <f t="shared" si="4"/>
        <v>0</v>
      </c>
      <c r="H8" s="55"/>
      <c r="I8" s="44"/>
      <c r="J8" s="36" t="s">
        <v>48</v>
      </c>
      <c r="K8" s="73">
        <f t="shared" si="0"/>
        <v>0</v>
      </c>
      <c r="L8" s="73">
        <f t="shared" si="1"/>
        <v>0</v>
      </c>
      <c r="M8" s="73">
        <f t="shared" si="2"/>
        <v>0</v>
      </c>
      <c r="N8" s="44"/>
      <c r="O8" s="5"/>
      <c r="P8" s="5"/>
      <c r="Q8" s="5"/>
    </row>
    <row r="9" spans="1:17">
      <c r="A9" s="55"/>
      <c r="B9" s="55"/>
      <c r="C9" s="56"/>
      <c r="D9" s="56"/>
      <c r="E9" s="57">
        <f t="shared" si="3"/>
        <v>0</v>
      </c>
      <c r="F9" s="56"/>
      <c r="G9" s="57">
        <f t="shared" si="4"/>
        <v>0</v>
      </c>
      <c r="H9" s="55"/>
      <c r="I9" s="44"/>
      <c r="J9" s="36" t="s">
        <v>53</v>
      </c>
      <c r="K9" s="73">
        <f t="shared" si="0"/>
        <v>0</v>
      </c>
      <c r="L9" s="73">
        <f t="shared" si="1"/>
        <v>0</v>
      </c>
      <c r="M9" s="73">
        <f t="shared" si="2"/>
        <v>0</v>
      </c>
      <c r="N9" s="44"/>
      <c r="O9" s="5"/>
      <c r="P9" s="5"/>
      <c r="Q9" s="5"/>
    </row>
    <row r="10" spans="1:17">
      <c r="A10" s="55"/>
      <c r="B10" s="55"/>
      <c r="C10" s="56"/>
      <c r="D10" s="56"/>
      <c r="E10" s="57">
        <f t="shared" si="3"/>
        <v>0</v>
      </c>
      <c r="F10" s="56"/>
      <c r="G10" s="57">
        <f t="shared" si="4"/>
        <v>0</v>
      </c>
      <c r="H10" s="55"/>
      <c r="I10" s="44"/>
      <c r="J10" s="36" t="s">
        <v>55</v>
      </c>
      <c r="K10" s="73">
        <f t="shared" si="0"/>
        <v>0</v>
      </c>
      <c r="L10" s="73">
        <f t="shared" si="1"/>
        <v>0</v>
      </c>
      <c r="M10" s="73">
        <f t="shared" si="2"/>
        <v>0</v>
      </c>
      <c r="N10" s="44"/>
      <c r="O10" s="5"/>
      <c r="P10" s="5"/>
      <c r="Q10" s="5"/>
    </row>
    <row r="11" spans="1:17">
      <c r="A11" s="55"/>
      <c r="B11" s="55"/>
      <c r="C11" s="56"/>
      <c r="D11" s="56"/>
      <c r="E11" s="57">
        <f t="shared" si="3"/>
        <v>0</v>
      </c>
      <c r="F11" s="56"/>
      <c r="G11" s="57">
        <f t="shared" si="4"/>
        <v>0</v>
      </c>
      <c r="H11" s="55"/>
      <c r="I11" s="44"/>
      <c r="J11" s="74" t="s">
        <v>133</v>
      </c>
      <c r="K11" s="75">
        <f>SUM(K5:K10)</f>
        <v>128000</v>
      </c>
      <c r="L11" s="75">
        <f>SUM(L5:L10)</f>
        <v>64000</v>
      </c>
      <c r="M11" s="75">
        <f>SUM(M5:M10)</f>
        <v>64000</v>
      </c>
      <c r="N11" s="44"/>
      <c r="O11" s="5"/>
      <c r="P11" s="5"/>
      <c r="Q11" s="5"/>
    </row>
    <row r="12" spans="1:17">
      <c r="A12" s="55"/>
      <c r="B12" s="55"/>
      <c r="C12" s="56"/>
      <c r="D12" s="56"/>
      <c r="E12" s="57">
        <f t="shared" si="3"/>
        <v>0</v>
      </c>
      <c r="F12" s="56"/>
      <c r="G12" s="57">
        <f t="shared" si="4"/>
        <v>0</v>
      </c>
      <c r="H12" s="55"/>
      <c r="I12" s="44"/>
      <c r="J12" s="44"/>
      <c r="K12" s="44"/>
      <c r="L12" s="44"/>
      <c r="M12" s="44"/>
      <c r="N12" s="5"/>
      <c r="O12" s="5"/>
      <c r="P12" s="5"/>
      <c r="Q12" s="5"/>
    </row>
    <row r="13" spans="1:17">
      <c r="A13" s="55"/>
      <c r="B13" s="55"/>
      <c r="C13" s="56"/>
      <c r="D13" s="56"/>
      <c r="E13" s="57">
        <f t="shared" si="3"/>
        <v>0</v>
      </c>
      <c r="F13" s="56"/>
      <c r="G13" s="57">
        <f t="shared" si="4"/>
        <v>0</v>
      </c>
      <c r="H13" s="55"/>
      <c r="I13" s="44"/>
      <c r="J13" s="5"/>
      <c r="K13" s="5"/>
      <c r="L13" s="5"/>
      <c r="M13" s="5"/>
      <c r="N13" s="5"/>
      <c r="O13" s="5"/>
      <c r="P13" s="5"/>
      <c r="Q13" s="5"/>
    </row>
    <row r="14" spans="1:17">
      <c r="A14" s="55"/>
      <c r="B14" s="55"/>
      <c r="C14" s="56"/>
      <c r="D14" s="56"/>
      <c r="E14" s="57">
        <f t="shared" si="3"/>
        <v>0</v>
      </c>
      <c r="F14" s="56"/>
      <c r="G14" s="57">
        <f t="shared" si="4"/>
        <v>0</v>
      </c>
      <c r="H14" s="55"/>
      <c r="I14" s="44"/>
      <c r="J14" s="5"/>
      <c r="K14" s="5"/>
      <c r="L14" s="5"/>
      <c r="M14" s="5"/>
      <c r="N14" s="5"/>
      <c r="O14" s="5"/>
      <c r="P14" s="5"/>
      <c r="Q14" s="5"/>
    </row>
    <row r="15" spans="1:17">
      <c r="A15" s="55"/>
      <c r="B15" s="55"/>
      <c r="C15" s="56"/>
      <c r="D15" s="56"/>
      <c r="E15" s="57">
        <f t="shared" si="3"/>
        <v>0</v>
      </c>
      <c r="F15" s="56"/>
      <c r="G15" s="57">
        <f t="shared" si="4"/>
        <v>0</v>
      </c>
      <c r="H15" s="55"/>
      <c r="I15" s="44"/>
      <c r="J15" s="5"/>
      <c r="K15" s="5"/>
      <c r="L15" s="5"/>
      <c r="M15" s="5"/>
      <c r="N15" s="5"/>
      <c r="O15" s="5"/>
      <c r="P15" s="5"/>
      <c r="Q15" s="5"/>
    </row>
    <row r="16" spans="1:17">
      <c r="A16" s="55"/>
      <c r="B16" s="55"/>
      <c r="C16" s="56"/>
      <c r="D16" s="56"/>
      <c r="E16" s="57">
        <f t="shared" si="3"/>
        <v>0</v>
      </c>
      <c r="F16" s="56"/>
      <c r="G16" s="57">
        <f t="shared" si="4"/>
        <v>0</v>
      </c>
      <c r="H16" s="55"/>
      <c r="I16" s="44"/>
      <c r="J16" s="5"/>
      <c r="K16" s="5"/>
      <c r="L16" s="5"/>
      <c r="M16" s="5"/>
      <c r="N16" s="5"/>
      <c r="O16" s="5"/>
      <c r="P16" s="5"/>
      <c r="Q16" s="5"/>
    </row>
    <row r="17" spans="1:17">
      <c r="A17" s="55"/>
      <c r="B17" s="55"/>
      <c r="C17" s="56"/>
      <c r="D17" s="56"/>
      <c r="E17" s="57">
        <f t="shared" si="3"/>
        <v>0</v>
      </c>
      <c r="F17" s="56"/>
      <c r="G17" s="57">
        <f t="shared" si="4"/>
        <v>0</v>
      </c>
      <c r="H17" s="55"/>
      <c r="I17" s="44"/>
      <c r="J17" s="5"/>
      <c r="K17" s="5"/>
      <c r="L17" s="5"/>
      <c r="M17" s="5"/>
      <c r="N17" s="5"/>
      <c r="O17" s="5"/>
      <c r="P17" s="5"/>
      <c r="Q17" s="5"/>
    </row>
    <row r="18" spans="1:17">
      <c r="A18" s="55"/>
      <c r="B18" s="55"/>
      <c r="C18" s="56"/>
      <c r="D18" s="56"/>
      <c r="E18" s="57">
        <f t="shared" si="3"/>
        <v>0</v>
      </c>
      <c r="F18" s="56"/>
      <c r="G18" s="57">
        <f t="shared" si="4"/>
        <v>0</v>
      </c>
      <c r="H18" s="55"/>
      <c r="I18" s="44"/>
      <c r="J18" s="5"/>
      <c r="K18" s="5"/>
      <c r="L18" s="5"/>
      <c r="M18" s="5"/>
      <c r="N18" s="5"/>
      <c r="O18" s="5"/>
      <c r="P18" s="5"/>
      <c r="Q18" s="5"/>
    </row>
    <row r="19" spans="1:17">
      <c r="A19" s="55"/>
      <c r="B19" s="55"/>
      <c r="C19" s="56"/>
      <c r="D19" s="56"/>
      <c r="E19" s="57">
        <f t="shared" si="3"/>
        <v>0</v>
      </c>
      <c r="F19" s="56"/>
      <c r="G19" s="57">
        <f t="shared" si="4"/>
        <v>0</v>
      </c>
      <c r="H19" s="55"/>
      <c r="I19" s="44"/>
      <c r="J19" s="5"/>
      <c r="K19" s="5"/>
      <c r="L19" s="5"/>
      <c r="M19" s="5"/>
      <c r="N19" s="5"/>
      <c r="O19" s="5"/>
      <c r="P19" s="5"/>
      <c r="Q19" s="5"/>
    </row>
    <row r="20" spans="1:17">
      <c r="A20" s="55"/>
      <c r="B20" s="55"/>
      <c r="C20" s="56"/>
      <c r="D20" s="56"/>
      <c r="E20" s="57">
        <f t="shared" si="3"/>
        <v>0</v>
      </c>
      <c r="F20" s="56"/>
      <c r="G20" s="57">
        <f t="shared" si="4"/>
        <v>0</v>
      </c>
      <c r="H20" s="55"/>
      <c r="I20" s="44"/>
      <c r="J20" s="5"/>
      <c r="K20" s="5"/>
      <c r="L20" s="5"/>
      <c r="M20" s="5"/>
      <c r="N20" s="5"/>
      <c r="O20" s="5"/>
      <c r="P20" s="5"/>
      <c r="Q20" s="5"/>
    </row>
    <row r="21" spans="1:17">
      <c r="A21" s="55"/>
      <c r="B21" s="55"/>
      <c r="C21" s="56"/>
      <c r="D21" s="56"/>
      <c r="E21" s="57">
        <f t="shared" si="3"/>
        <v>0</v>
      </c>
      <c r="F21" s="56"/>
      <c r="G21" s="57">
        <f t="shared" si="4"/>
        <v>0</v>
      </c>
      <c r="H21" s="55"/>
      <c r="I21" s="44"/>
      <c r="J21" s="5"/>
      <c r="K21" s="5"/>
      <c r="L21" s="5"/>
      <c r="M21" s="5"/>
      <c r="N21" s="5"/>
      <c r="O21" s="5"/>
      <c r="P21" s="5"/>
      <c r="Q21" s="5"/>
    </row>
    <row r="22" spans="1:17">
      <c r="A22" s="55"/>
      <c r="B22" s="55"/>
      <c r="C22" s="56"/>
      <c r="D22" s="56"/>
      <c r="E22" s="57">
        <f t="shared" si="3"/>
        <v>0</v>
      </c>
      <c r="F22" s="56"/>
      <c r="G22" s="57">
        <f t="shared" si="4"/>
        <v>0</v>
      </c>
      <c r="H22" s="55"/>
      <c r="I22" s="44"/>
      <c r="J22" s="5"/>
      <c r="K22" s="5"/>
      <c r="L22" s="5"/>
      <c r="M22" s="5"/>
      <c r="N22" s="5"/>
      <c r="O22" s="5"/>
      <c r="P22" s="5"/>
      <c r="Q22" s="5"/>
    </row>
    <row r="23" spans="1:17">
      <c r="A23" s="55"/>
      <c r="B23" s="55"/>
      <c r="C23" s="56"/>
      <c r="D23" s="56"/>
      <c r="E23" s="57">
        <f t="shared" si="3"/>
        <v>0</v>
      </c>
      <c r="F23" s="56"/>
      <c r="G23" s="57">
        <f t="shared" si="4"/>
        <v>0</v>
      </c>
      <c r="H23" s="55"/>
      <c r="I23" s="44"/>
      <c r="J23" s="5"/>
      <c r="K23" s="5"/>
      <c r="L23" s="5"/>
      <c r="M23" s="5"/>
      <c r="N23" s="5"/>
      <c r="O23" s="5"/>
      <c r="P23" s="5"/>
      <c r="Q23" s="5"/>
    </row>
    <row r="24" spans="1:17">
      <c r="A24" s="55"/>
      <c r="B24" s="55"/>
      <c r="C24" s="56"/>
      <c r="D24" s="56"/>
      <c r="E24" s="57">
        <f t="shared" si="3"/>
        <v>0</v>
      </c>
      <c r="F24" s="56"/>
      <c r="G24" s="57">
        <f t="shared" si="4"/>
        <v>0</v>
      </c>
      <c r="H24" s="55"/>
      <c r="I24" s="44"/>
      <c r="J24" s="5"/>
      <c r="K24" s="5"/>
      <c r="L24" s="5"/>
      <c r="M24" s="5"/>
      <c r="N24" s="5"/>
      <c r="O24" s="5"/>
      <c r="P24" s="5"/>
      <c r="Q24" s="5"/>
    </row>
    <row r="25" spans="1:17">
      <c r="A25" s="55"/>
      <c r="B25" s="55"/>
      <c r="C25" s="56"/>
      <c r="D25" s="56"/>
      <c r="E25" s="57">
        <f t="shared" si="3"/>
        <v>0</v>
      </c>
      <c r="F25" s="56"/>
      <c r="G25" s="57">
        <f t="shared" si="4"/>
        <v>0</v>
      </c>
      <c r="H25" s="55"/>
      <c r="I25" s="44"/>
      <c r="J25" s="5"/>
      <c r="K25" s="5"/>
      <c r="L25" s="5"/>
      <c r="M25" s="5"/>
      <c r="N25" s="5"/>
      <c r="O25" s="5"/>
      <c r="P25" s="5"/>
      <c r="Q25" s="5"/>
    </row>
    <row r="26" spans="1:17">
      <c r="A26" s="55"/>
      <c r="B26" s="55"/>
      <c r="C26" s="56"/>
      <c r="D26" s="56"/>
      <c r="E26" s="57">
        <f t="shared" si="3"/>
        <v>0</v>
      </c>
      <c r="F26" s="56"/>
      <c r="G26" s="57">
        <f t="shared" si="4"/>
        <v>0</v>
      </c>
      <c r="H26" s="55"/>
      <c r="I26" s="44"/>
      <c r="J26" s="5"/>
      <c r="K26" s="5"/>
      <c r="L26" s="5"/>
      <c r="M26" s="5"/>
      <c r="N26" s="5"/>
      <c r="O26" s="5"/>
      <c r="P26" s="5"/>
      <c r="Q26" s="5"/>
    </row>
    <row r="27" spans="1:17">
      <c r="A27" s="55"/>
      <c r="B27" s="55"/>
      <c r="C27" s="56"/>
      <c r="D27" s="56"/>
      <c r="E27" s="57">
        <f t="shared" si="3"/>
        <v>0</v>
      </c>
      <c r="F27" s="56"/>
      <c r="G27" s="57">
        <f t="shared" si="4"/>
        <v>0</v>
      </c>
      <c r="H27" s="55"/>
      <c r="I27" s="44"/>
      <c r="J27" s="5"/>
      <c r="K27" s="5"/>
      <c r="L27" s="5"/>
      <c r="M27" s="5"/>
      <c r="N27" s="5"/>
      <c r="O27" s="5"/>
      <c r="P27" s="5"/>
      <c r="Q27" s="5"/>
    </row>
    <row r="28" spans="1:17">
      <c r="A28" s="55"/>
      <c r="B28" s="55"/>
      <c r="C28" s="56"/>
      <c r="D28" s="56"/>
      <c r="E28" s="57">
        <f t="shared" si="3"/>
        <v>0</v>
      </c>
      <c r="F28" s="56"/>
      <c r="G28" s="57">
        <f t="shared" si="4"/>
        <v>0</v>
      </c>
      <c r="H28" s="55"/>
      <c r="I28" s="44"/>
      <c r="J28" s="5"/>
      <c r="K28" s="5"/>
      <c r="L28" s="5"/>
      <c r="M28" s="5"/>
      <c r="N28" s="5"/>
      <c r="O28" s="5"/>
      <c r="P28" s="5"/>
      <c r="Q28" s="5"/>
    </row>
    <row r="29" spans="1:17">
      <c r="A29" s="55"/>
      <c r="B29" s="55"/>
      <c r="C29" s="56"/>
      <c r="D29" s="56"/>
      <c r="E29" s="57">
        <f t="shared" si="3"/>
        <v>0</v>
      </c>
      <c r="F29" s="56"/>
      <c r="G29" s="57">
        <f t="shared" si="4"/>
        <v>0</v>
      </c>
      <c r="H29" s="55"/>
      <c r="I29" s="44"/>
      <c r="J29" s="5"/>
      <c r="K29" s="5"/>
      <c r="L29" s="5"/>
      <c r="M29" s="5"/>
      <c r="N29" s="5"/>
      <c r="O29" s="5"/>
      <c r="P29" s="5"/>
      <c r="Q29" s="5"/>
    </row>
    <row r="30" spans="1:17">
      <c r="A30" s="55"/>
      <c r="B30" s="55"/>
      <c r="C30" s="56"/>
      <c r="D30" s="56"/>
      <c r="E30" s="57">
        <f t="shared" si="3"/>
        <v>0</v>
      </c>
      <c r="F30" s="56"/>
      <c r="G30" s="57">
        <f t="shared" si="4"/>
        <v>0</v>
      </c>
      <c r="H30" s="55"/>
      <c r="I30" s="44"/>
      <c r="J30" s="5"/>
      <c r="K30" s="5"/>
      <c r="L30" s="5"/>
      <c r="M30" s="5"/>
      <c r="N30" s="5"/>
      <c r="O30" s="5"/>
      <c r="P30" s="5"/>
      <c r="Q30" s="5"/>
    </row>
    <row r="31" spans="1:17">
      <c r="A31" s="55"/>
      <c r="B31" s="55"/>
      <c r="C31" s="56"/>
      <c r="D31" s="56"/>
      <c r="E31" s="57">
        <f t="shared" si="3"/>
        <v>0</v>
      </c>
      <c r="F31" s="56"/>
      <c r="G31" s="57">
        <f t="shared" si="4"/>
        <v>0</v>
      </c>
      <c r="H31" s="55"/>
      <c r="I31" s="44"/>
      <c r="J31" s="5"/>
      <c r="K31" s="5"/>
      <c r="L31" s="5"/>
      <c r="M31" s="5"/>
      <c r="N31" s="5"/>
      <c r="O31" s="5"/>
      <c r="P31" s="5"/>
      <c r="Q31" s="5"/>
    </row>
    <row r="32" spans="1:17">
      <c r="A32" s="55"/>
      <c r="B32" s="55"/>
      <c r="C32" s="56"/>
      <c r="D32" s="56"/>
      <c r="E32" s="57">
        <f t="shared" si="3"/>
        <v>0</v>
      </c>
      <c r="F32" s="56"/>
      <c r="G32" s="57">
        <f t="shared" si="4"/>
        <v>0</v>
      </c>
      <c r="H32" s="55"/>
      <c r="I32" s="44"/>
      <c r="J32" s="5"/>
      <c r="K32" s="5"/>
      <c r="L32" s="5"/>
      <c r="M32" s="5"/>
      <c r="N32" s="5"/>
      <c r="O32" s="5"/>
      <c r="P32" s="5"/>
      <c r="Q32" s="5"/>
    </row>
    <row r="33" spans="1:17">
      <c r="A33" s="55"/>
      <c r="B33" s="55"/>
      <c r="C33" s="56"/>
      <c r="D33" s="56"/>
      <c r="E33" s="57">
        <f t="shared" si="3"/>
        <v>0</v>
      </c>
      <c r="F33" s="56"/>
      <c r="G33" s="57">
        <f t="shared" si="4"/>
        <v>0</v>
      </c>
      <c r="H33" s="55"/>
      <c r="I33" s="44"/>
      <c r="J33" s="5"/>
      <c r="K33" s="5"/>
      <c r="L33" s="5"/>
      <c r="M33" s="5"/>
      <c r="N33" s="5"/>
      <c r="O33" s="5"/>
      <c r="P33" s="5"/>
      <c r="Q33" s="5"/>
    </row>
    <row r="34" spans="1:17">
      <c r="A34" s="55"/>
      <c r="B34" s="55"/>
      <c r="C34" s="56"/>
      <c r="D34" s="56"/>
      <c r="E34" s="57">
        <f t="shared" si="3"/>
        <v>0</v>
      </c>
      <c r="F34" s="56"/>
      <c r="G34" s="57">
        <f t="shared" si="4"/>
        <v>0</v>
      </c>
      <c r="H34" s="55"/>
      <c r="I34" s="44"/>
      <c r="J34" s="5"/>
      <c r="K34" s="5"/>
      <c r="L34" s="5"/>
      <c r="M34" s="5"/>
      <c r="N34" s="5"/>
      <c r="O34" s="5"/>
      <c r="P34" s="5"/>
      <c r="Q34" s="5"/>
    </row>
    <row r="35" spans="1:17">
      <c r="A35" s="55"/>
      <c r="B35" s="55"/>
      <c r="C35" s="56"/>
      <c r="D35" s="56"/>
      <c r="E35" s="57">
        <f t="shared" si="3"/>
        <v>0</v>
      </c>
      <c r="F35" s="56"/>
      <c r="G35" s="57">
        <f t="shared" si="4"/>
        <v>0</v>
      </c>
      <c r="H35" s="55"/>
      <c r="I35" s="44"/>
      <c r="J35" s="5"/>
      <c r="K35" s="5"/>
      <c r="L35" s="5"/>
      <c r="M35" s="5"/>
      <c r="N35" s="5"/>
      <c r="O35" s="5"/>
      <c r="P35" s="5"/>
      <c r="Q35" s="5"/>
    </row>
    <row r="36" spans="1:17">
      <c r="A36" s="55"/>
      <c r="B36" s="55"/>
      <c r="C36" s="56"/>
      <c r="D36" s="56"/>
      <c r="E36" s="57">
        <f t="shared" si="3"/>
        <v>0</v>
      </c>
      <c r="F36" s="56"/>
      <c r="G36" s="57">
        <f t="shared" si="4"/>
        <v>0</v>
      </c>
      <c r="H36" s="55"/>
      <c r="I36" s="44"/>
      <c r="J36" s="5"/>
      <c r="K36" s="5"/>
      <c r="L36" s="5"/>
      <c r="M36" s="5"/>
      <c r="N36" s="5"/>
      <c r="O36" s="5"/>
      <c r="P36" s="5"/>
      <c r="Q36" s="5"/>
    </row>
    <row r="37" spans="1:17">
      <c r="A37" s="55"/>
      <c r="B37" s="55"/>
      <c r="C37" s="56"/>
      <c r="D37" s="56"/>
      <c r="E37" s="57">
        <f t="shared" si="3"/>
        <v>0</v>
      </c>
      <c r="F37" s="56"/>
      <c r="G37" s="57">
        <f t="shared" si="4"/>
        <v>0</v>
      </c>
      <c r="H37" s="55"/>
      <c r="I37" s="44"/>
      <c r="J37" s="5"/>
      <c r="K37" s="5"/>
      <c r="L37" s="5"/>
      <c r="M37" s="5"/>
      <c r="N37" s="5"/>
      <c r="O37" s="5"/>
      <c r="P37" s="5"/>
      <c r="Q37" s="5"/>
    </row>
    <row r="38" spans="1:17">
      <c r="A38" s="55"/>
      <c r="B38" s="55"/>
      <c r="C38" s="56"/>
      <c r="D38" s="56"/>
      <c r="E38" s="57">
        <f t="shared" ref="E38:E69" si="5">SUM(C38:D38)</f>
        <v>0</v>
      </c>
      <c r="F38" s="56"/>
      <c r="G38" s="57">
        <f t="shared" ref="G38:G69" si="6">MAX(0,E38-F38)</f>
        <v>0</v>
      </c>
      <c r="H38" s="55"/>
      <c r="I38" s="44"/>
      <c r="J38" s="5"/>
      <c r="K38" s="5"/>
      <c r="L38" s="5"/>
      <c r="M38" s="5"/>
      <c r="N38" s="5"/>
      <c r="O38" s="5"/>
      <c r="P38" s="5"/>
      <c r="Q38" s="5"/>
    </row>
    <row r="39" spans="1:17">
      <c r="A39" s="55"/>
      <c r="B39" s="55"/>
      <c r="C39" s="56"/>
      <c r="D39" s="56"/>
      <c r="E39" s="57">
        <f t="shared" si="5"/>
        <v>0</v>
      </c>
      <c r="F39" s="56"/>
      <c r="G39" s="57">
        <f t="shared" si="6"/>
        <v>0</v>
      </c>
      <c r="H39" s="55"/>
      <c r="I39" s="44"/>
      <c r="J39" s="5"/>
      <c r="K39" s="5"/>
      <c r="L39" s="5"/>
      <c r="M39" s="5"/>
      <c r="N39" s="5"/>
      <c r="O39" s="5"/>
      <c r="P39" s="5"/>
      <c r="Q39" s="5"/>
    </row>
    <row r="40" spans="1:17">
      <c r="A40" s="55"/>
      <c r="B40" s="55"/>
      <c r="C40" s="56"/>
      <c r="D40" s="56"/>
      <c r="E40" s="57">
        <f t="shared" si="5"/>
        <v>0</v>
      </c>
      <c r="F40" s="56"/>
      <c r="G40" s="57">
        <f t="shared" si="6"/>
        <v>0</v>
      </c>
      <c r="H40" s="55"/>
      <c r="I40" s="44"/>
      <c r="J40" s="5"/>
      <c r="K40" s="5"/>
      <c r="L40" s="5"/>
      <c r="M40" s="5"/>
      <c r="N40" s="5"/>
      <c r="O40" s="5"/>
      <c r="P40" s="5"/>
      <c r="Q40" s="5"/>
    </row>
    <row r="41" spans="1:17">
      <c r="A41" s="55"/>
      <c r="B41" s="55"/>
      <c r="C41" s="56"/>
      <c r="D41" s="56"/>
      <c r="E41" s="57">
        <f t="shared" si="5"/>
        <v>0</v>
      </c>
      <c r="F41" s="56"/>
      <c r="G41" s="57">
        <f t="shared" si="6"/>
        <v>0</v>
      </c>
      <c r="H41" s="55"/>
      <c r="I41" s="44"/>
      <c r="J41" s="5"/>
      <c r="K41" s="5"/>
      <c r="L41" s="5"/>
      <c r="M41" s="5"/>
      <c r="N41" s="5"/>
      <c r="O41" s="5"/>
      <c r="P41" s="5"/>
      <c r="Q41" s="5"/>
    </row>
    <row r="42" spans="1:17">
      <c r="A42" s="55"/>
      <c r="B42" s="55"/>
      <c r="C42" s="56"/>
      <c r="D42" s="56"/>
      <c r="E42" s="57">
        <f t="shared" si="5"/>
        <v>0</v>
      </c>
      <c r="F42" s="56"/>
      <c r="G42" s="57">
        <f t="shared" si="6"/>
        <v>0</v>
      </c>
      <c r="H42" s="55"/>
      <c r="I42" s="44"/>
      <c r="J42" s="5"/>
      <c r="K42" s="5"/>
      <c r="L42" s="5"/>
      <c r="M42" s="5"/>
      <c r="N42" s="5"/>
      <c r="O42" s="5"/>
      <c r="P42" s="5"/>
      <c r="Q42" s="5"/>
    </row>
    <row r="43" spans="1:17">
      <c r="A43" s="55"/>
      <c r="B43" s="55"/>
      <c r="C43" s="56"/>
      <c r="D43" s="56"/>
      <c r="E43" s="57">
        <f t="shared" si="5"/>
        <v>0</v>
      </c>
      <c r="F43" s="56"/>
      <c r="G43" s="57">
        <f t="shared" si="6"/>
        <v>0</v>
      </c>
      <c r="H43" s="55"/>
      <c r="I43" s="44"/>
      <c r="J43" s="5"/>
      <c r="K43" s="5"/>
      <c r="L43" s="5"/>
      <c r="M43" s="5"/>
      <c r="N43" s="5"/>
      <c r="O43" s="5"/>
      <c r="P43" s="5"/>
      <c r="Q43" s="5"/>
    </row>
    <row r="44" spans="1:17">
      <c r="A44" s="55"/>
      <c r="B44" s="55"/>
      <c r="C44" s="56"/>
      <c r="D44" s="56"/>
      <c r="E44" s="57">
        <f t="shared" si="5"/>
        <v>0</v>
      </c>
      <c r="F44" s="56"/>
      <c r="G44" s="57">
        <f t="shared" si="6"/>
        <v>0</v>
      </c>
      <c r="H44" s="55"/>
      <c r="I44" s="44"/>
      <c r="J44" s="5"/>
      <c r="K44" s="5"/>
      <c r="L44" s="5"/>
      <c r="M44" s="5"/>
      <c r="N44" s="5"/>
      <c r="O44" s="5"/>
      <c r="P44" s="5"/>
      <c r="Q44" s="5"/>
    </row>
    <row r="45" spans="1:17">
      <c r="A45" s="55"/>
      <c r="B45" s="55"/>
      <c r="C45" s="56"/>
      <c r="D45" s="56"/>
      <c r="E45" s="57">
        <f t="shared" si="5"/>
        <v>0</v>
      </c>
      <c r="F45" s="56"/>
      <c r="G45" s="57">
        <f t="shared" si="6"/>
        <v>0</v>
      </c>
      <c r="H45" s="55"/>
      <c r="I45" s="44"/>
      <c r="J45" s="5"/>
      <c r="K45" s="5"/>
      <c r="L45" s="5"/>
      <c r="M45" s="5"/>
      <c r="N45" s="5"/>
      <c r="O45" s="5"/>
      <c r="P45" s="5"/>
      <c r="Q45" s="5"/>
    </row>
    <row r="46" spans="1:17">
      <c r="A46" s="55"/>
      <c r="B46" s="55"/>
      <c r="C46" s="56"/>
      <c r="D46" s="56"/>
      <c r="E46" s="57">
        <f t="shared" si="5"/>
        <v>0</v>
      </c>
      <c r="F46" s="56"/>
      <c r="G46" s="57">
        <f t="shared" si="6"/>
        <v>0</v>
      </c>
      <c r="H46" s="55"/>
      <c r="I46" s="44"/>
      <c r="J46" s="5"/>
      <c r="K46" s="5"/>
      <c r="L46" s="5"/>
      <c r="M46" s="5"/>
      <c r="N46" s="5"/>
      <c r="O46" s="5"/>
      <c r="P46" s="5"/>
      <c r="Q46" s="5"/>
    </row>
    <row r="47" spans="1:17">
      <c r="A47" s="55"/>
      <c r="B47" s="55"/>
      <c r="C47" s="56"/>
      <c r="D47" s="56"/>
      <c r="E47" s="57">
        <f t="shared" si="5"/>
        <v>0</v>
      </c>
      <c r="F47" s="56"/>
      <c r="G47" s="57">
        <f t="shared" si="6"/>
        <v>0</v>
      </c>
      <c r="H47" s="55"/>
      <c r="I47" s="44"/>
      <c r="J47" s="5"/>
      <c r="K47" s="5"/>
      <c r="L47" s="5"/>
      <c r="M47" s="5"/>
      <c r="N47" s="5"/>
      <c r="O47" s="5"/>
      <c r="P47" s="5"/>
      <c r="Q47" s="5"/>
    </row>
    <row r="48" spans="1:17">
      <c r="A48" s="55"/>
      <c r="B48" s="55"/>
      <c r="C48" s="56"/>
      <c r="D48" s="56"/>
      <c r="E48" s="57">
        <f t="shared" si="5"/>
        <v>0</v>
      </c>
      <c r="F48" s="56"/>
      <c r="G48" s="57">
        <f t="shared" si="6"/>
        <v>0</v>
      </c>
      <c r="H48" s="55"/>
      <c r="I48" s="44"/>
      <c r="J48" s="5"/>
      <c r="K48" s="5"/>
      <c r="L48" s="5"/>
      <c r="M48" s="5"/>
      <c r="N48" s="5"/>
      <c r="O48" s="5"/>
      <c r="P48" s="5"/>
      <c r="Q48" s="5"/>
    </row>
    <row r="49" spans="1:17">
      <c r="A49" s="55"/>
      <c r="B49" s="55"/>
      <c r="C49" s="56"/>
      <c r="D49" s="56"/>
      <c r="E49" s="57">
        <f t="shared" si="5"/>
        <v>0</v>
      </c>
      <c r="F49" s="56"/>
      <c r="G49" s="57">
        <f t="shared" si="6"/>
        <v>0</v>
      </c>
      <c r="H49" s="55"/>
      <c r="I49" s="44"/>
      <c r="J49" s="5"/>
      <c r="K49" s="5"/>
      <c r="L49" s="5"/>
      <c r="M49" s="5"/>
      <c r="N49" s="5"/>
      <c r="O49" s="5"/>
      <c r="P49" s="5"/>
      <c r="Q49" s="5"/>
    </row>
    <row r="50" spans="1:17">
      <c r="A50" s="55"/>
      <c r="B50" s="55"/>
      <c r="C50" s="56"/>
      <c r="D50" s="56"/>
      <c r="E50" s="57">
        <f t="shared" si="5"/>
        <v>0</v>
      </c>
      <c r="F50" s="56"/>
      <c r="G50" s="57">
        <f t="shared" si="6"/>
        <v>0</v>
      </c>
      <c r="H50" s="55"/>
      <c r="I50" s="44"/>
      <c r="J50" s="5"/>
      <c r="K50" s="5"/>
      <c r="L50" s="5"/>
      <c r="M50" s="5"/>
      <c r="N50" s="5"/>
      <c r="O50" s="5"/>
      <c r="P50" s="5"/>
      <c r="Q50" s="5"/>
    </row>
    <row r="51" spans="1:17">
      <c r="A51" s="55"/>
      <c r="B51" s="55"/>
      <c r="C51" s="56"/>
      <c r="D51" s="56"/>
      <c r="E51" s="57">
        <f t="shared" si="5"/>
        <v>0</v>
      </c>
      <c r="F51" s="56"/>
      <c r="G51" s="57">
        <f t="shared" si="6"/>
        <v>0</v>
      </c>
      <c r="H51" s="55"/>
      <c r="I51" s="44"/>
      <c r="J51" s="5"/>
      <c r="K51" s="5"/>
      <c r="L51" s="5"/>
      <c r="M51" s="5"/>
      <c r="N51" s="5"/>
      <c r="O51" s="5"/>
      <c r="P51" s="5"/>
      <c r="Q51" s="5"/>
    </row>
    <row r="52" spans="1:17">
      <c r="A52" s="55"/>
      <c r="B52" s="55"/>
      <c r="C52" s="56"/>
      <c r="D52" s="56"/>
      <c r="E52" s="57">
        <f t="shared" si="5"/>
        <v>0</v>
      </c>
      <c r="F52" s="56"/>
      <c r="G52" s="57">
        <f t="shared" si="6"/>
        <v>0</v>
      </c>
      <c r="H52" s="55"/>
      <c r="I52" s="44"/>
      <c r="J52" s="5"/>
      <c r="K52" s="5"/>
      <c r="L52" s="5"/>
      <c r="M52" s="5"/>
      <c r="N52" s="5"/>
      <c r="O52" s="5"/>
      <c r="P52" s="5"/>
      <c r="Q52" s="5"/>
    </row>
    <row r="53" spans="1:17">
      <c r="A53" s="55"/>
      <c r="B53" s="55"/>
      <c r="C53" s="56"/>
      <c r="D53" s="56"/>
      <c r="E53" s="57">
        <f t="shared" si="5"/>
        <v>0</v>
      </c>
      <c r="F53" s="56"/>
      <c r="G53" s="57">
        <f t="shared" si="6"/>
        <v>0</v>
      </c>
      <c r="H53" s="55"/>
      <c r="I53" s="44"/>
      <c r="J53" s="5"/>
      <c r="K53" s="5"/>
      <c r="L53" s="5"/>
      <c r="M53" s="5"/>
      <c r="N53" s="5"/>
      <c r="O53" s="5"/>
      <c r="P53" s="5"/>
      <c r="Q53" s="5"/>
    </row>
    <row r="54" spans="1:17">
      <c r="A54" s="55"/>
      <c r="B54" s="55"/>
      <c r="C54" s="56"/>
      <c r="D54" s="56"/>
      <c r="E54" s="57">
        <f t="shared" si="5"/>
        <v>0</v>
      </c>
      <c r="F54" s="56"/>
      <c r="G54" s="57">
        <f t="shared" si="6"/>
        <v>0</v>
      </c>
      <c r="H54" s="55"/>
      <c r="I54" s="44"/>
      <c r="J54" s="5"/>
      <c r="K54" s="5"/>
      <c r="L54" s="5"/>
      <c r="M54" s="5"/>
      <c r="N54" s="5"/>
      <c r="O54" s="5"/>
      <c r="P54" s="5"/>
      <c r="Q54" s="5"/>
    </row>
    <row r="55" spans="1:17">
      <c r="A55" s="55"/>
      <c r="B55" s="55"/>
      <c r="C55" s="56"/>
      <c r="D55" s="56"/>
      <c r="E55" s="57">
        <f t="shared" si="5"/>
        <v>0</v>
      </c>
      <c r="F55" s="56"/>
      <c r="G55" s="57">
        <f t="shared" si="6"/>
        <v>0</v>
      </c>
      <c r="H55" s="55"/>
      <c r="I55" s="44"/>
      <c r="J55" s="5"/>
      <c r="K55" s="5"/>
      <c r="L55" s="5"/>
      <c r="M55" s="5"/>
      <c r="N55" s="5"/>
      <c r="O55" s="5"/>
      <c r="P55" s="5"/>
      <c r="Q55" s="5"/>
    </row>
    <row r="56" spans="1:17">
      <c r="A56" s="44"/>
      <c r="B56" s="44"/>
      <c r="C56" s="44"/>
      <c r="D56" s="44"/>
      <c r="E56" s="44"/>
      <c r="F56" s="44"/>
      <c r="G56" s="44"/>
      <c r="H56" s="44"/>
      <c r="I56" s="5"/>
      <c r="J56" s="5"/>
      <c r="K56" s="5"/>
      <c r="L56" s="5"/>
      <c r="M56" s="5"/>
      <c r="N56" s="5"/>
      <c r="O56" s="5"/>
      <c r="P56" s="5"/>
      <c r="Q56" s="5"/>
    </row>
    <row r="57" spans="1:1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</sheetData>
  <mergeCells count="3">
    <mergeCell ref="A1:H1"/>
    <mergeCell ref="A3:H3"/>
    <mergeCell ref="J3:M3"/>
  </mergeCells>
  <dataValidations count="1">
    <dataValidation type="list" sqref="B6:B55" xr:uid="{00000000-0002-0000-0600-000000000000}">
      <formula1>"Workforce Development,Education &amp; Out-of-School Time,Housing &amp; Real Estate Development,Business &amp; Commercial Revitalization,Community Leadership,Community Wellness &amp; Safety"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E224A-8B8D-4A06-B190-8F98D52EA27F}">
  <sheetPr>
    <tabColor rgb="FFFFC000"/>
  </sheetPr>
  <dimension ref="A1:G140"/>
  <sheetViews>
    <sheetView workbookViewId="0">
      <pane ySplit="6" topLeftCell="A92" activePane="bottomLeft" state="frozen"/>
      <selection pane="bottomLeft" activeCell="G94" sqref="G94"/>
    </sheetView>
  </sheetViews>
  <sheetFormatPr defaultColWidth="9" defaultRowHeight="14.5"/>
  <cols>
    <col min="1" max="1" width="44.08203125" style="16" bestFit="1" customWidth="1"/>
    <col min="2" max="2" width="11.33203125" style="16" customWidth="1"/>
    <col min="3" max="3" width="16.33203125" style="16" customWidth="1"/>
    <col min="4" max="4" width="21.58203125" style="16" customWidth="1"/>
    <col min="5" max="5" width="12.08203125" style="16" customWidth="1"/>
    <col min="6" max="6" width="46" style="16" customWidth="1"/>
    <col min="7" max="7" width="63" style="16" customWidth="1"/>
    <col min="8" max="16384" width="9" style="16"/>
  </cols>
  <sheetData>
    <row r="1" spans="1:7">
      <c r="A1" s="142" t="s">
        <v>134</v>
      </c>
      <c r="B1" s="142"/>
      <c r="C1" s="142"/>
      <c r="D1" s="142"/>
      <c r="E1" s="142"/>
      <c r="F1" s="142"/>
    </row>
    <row r="2" spans="1:7" ht="34.5" customHeight="1">
      <c r="A2" s="142"/>
      <c r="B2" s="142"/>
      <c r="C2" s="142"/>
      <c r="D2" s="142"/>
      <c r="E2" s="142"/>
      <c r="F2" s="142"/>
    </row>
    <row r="3" spans="1:7">
      <c r="A3" s="127" t="s">
        <v>135</v>
      </c>
      <c r="B3" s="127"/>
      <c r="C3" s="127"/>
      <c r="D3" s="127"/>
      <c r="E3" s="127"/>
      <c r="F3" s="127"/>
    </row>
    <row r="4" spans="1:7">
      <c r="A4" s="127"/>
      <c r="B4" s="127"/>
      <c r="C4" s="127"/>
      <c r="D4" s="127"/>
      <c r="E4" s="127"/>
      <c r="F4" s="127"/>
    </row>
    <row r="5" spans="1:7">
      <c r="A5" s="127"/>
      <c r="B5" s="127"/>
      <c r="C5" s="127"/>
      <c r="D5" s="127"/>
      <c r="E5" s="127"/>
      <c r="F5" s="127"/>
    </row>
    <row r="6" spans="1:7">
      <c r="A6" s="127"/>
      <c r="B6" s="127"/>
      <c r="C6" s="127"/>
      <c r="D6" s="127"/>
      <c r="E6" s="127"/>
      <c r="F6" s="127"/>
    </row>
    <row r="7" spans="1:7">
      <c r="A7" s="81"/>
      <c r="B7" s="81"/>
      <c r="C7" s="81"/>
      <c r="D7" s="81"/>
      <c r="E7" s="81"/>
      <c r="F7" s="81"/>
    </row>
    <row r="8" spans="1:7">
      <c r="A8" s="128" t="s">
        <v>136</v>
      </c>
      <c r="B8" s="128"/>
      <c r="C8" s="128"/>
      <c r="D8" s="128"/>
      <c r="E8" s="128"/>
      <c r="F8" s="128"/>
    </row>
    <row r="9" spans="1:7" ht="14.25" customHeight="1">
      <c r="A9" s="80" t="s">
        <v>137</v>
      </c>
      <c r="B9" s="125" t="s">
        <v>138</v>
      </c>
      <c r="C9" s="125"/>
      <c r="D9" s="125"/>
      <c r="E9" s="125"/>
      <c r="F9" s="125"/>
      <c r="G9" s="88"/>
    </row>
    <row r="10" spans="1:7" ht="14.25" customHeight="1">
      <c r="A10" s="80" t="s">
        <v>139</v>
      </c>
      <c r="B10" s="125" t="s">
        <v>138</v>
      </c>
      <c r="C10" s="125"/>
      <c r="D10" s="125"/>
      <c r="E10" s="125"/>
      <c r="F10" s="125"/>
      <c r="G10" s="88"/>
    </row>
    <row r="11" spans="1:7" ht="14.25" customHeight="1">
      <c r="A11" s="80" t="s">
        <v>140</v>
      </c>
      <c r="B11" s="125" t="s">
        <v>138</v>
      </c>
      <c r="C11" s="125"/>
      <c r="D11" s="125"/>
      <c r="E11" s="125"/>
      <c r="F11" s="125"/>
      <c r="G11" s="88"/>
    </row>
    <row r="12" spans="1:7" ht="14.25" customHeight="1">
      <c r="A12" s="80" t="s">
        <v>141</v>
      </c>
      <c r="B12" s="125" t="s">
        <v>138</v>
      </c>
      <c r="C12" s="125"/>
      <c r="D12" s="125"/>
      <c r="E12" s="125"/>
      <c r="F12" s="125"/>
      <c r="G12" s="88"/>
    </row>
    <row r="13" spans="1:7">
      <c r="A13" s="81" t="s">
        <v>138</v>
      </c>
      <c r="B13" s="81" t="s">
        <v>138</v>
      </c>
      <c r="C13" s="81" t="s">
        <v>138</v>
      </c>
      <c r="D13" s="81" t="s">
        <v>138</v>
      </c>
      <c r="E13" s="81" t="s">
        <v>138</v>
      </c>
      <c r="F13" s="81" t="s">
        <v>138</v>
      </c>
    </row>
    <row r="14" spans="1:7">
      <c r="A14" s="128" t="s">
        <v>142</v>
      </c>
      <c r="B14" s="128"/>
      <c r="C14" s="128"/>
      <c r="D14" s="128"/>
      <c r="E14" s="128"/>
      <c r="F14" s="128"/>
    </row>
    <row r="15" spans="1:7">
      <c r="A15" s="80" t="s">
        <v>143</v>
      </c>
      <c r="B15" s="125" t="s">
        <v>138</v>
      </c>
      <c r="C15" s="125"/>
      <c r="D15" s="125"/>
      <c r="E15" s="125"/>
      <c r="F15" s="125"/>
      <c r="G15" s="88"/>
    </row>
    <row r="16" spans="1:7" ht="14.25" customHeight="1">
      <c r="A16" s="80" t="s">
        <v>144</v>
      </c>
      <c r="B16" s="125" t="s">
        <v>138</v>
      </c>
      <c r="C16" s="125"/>
      <c r="D16" s="125"/>
      <c r="E16" s="125"/>
      <c r="F16" s="125"/>
      <c r="G16" s="88"/>
    </row>
    <row r="17" spans="1:7" ht="14.25" customHeight="1">
      <c r="A17" s="80" t="s">
        <v>145</v>
      </c>
      <c r="B17" s="125" t="s">
        <v>138</v>
      </c>
      <c r="C17" s="125"/>
      <c r="D17" s="125"/>
      <c r="E17" s="125"/>
      <c r="F17" s="125"/>
      <c r="G17" s="88"/>
    </row>
    <row r="18" spans="1:7" ht="14.25" customHeight="1">
      <c r="A18" s="80" t="s">
        <v>146</v>
      </c>
      <c r="B18" s="125" t="s">
        <v>138</v>
      </c>
      <c r="C18" s="125"/>
      <c r="D18" s="125"/>
      <c r="E18" s="125"/>
      <c r="F18" s="125"/>
      <c r="G18" s="88"/>
    </row>
    <row r="19" spans="1:7" ht="14.25" customHeight="1">
      <c r="A19" s="80" t="s">
        <v>147</v>
      </c>
      <c r="B19" s="125" t="s">
        <v>138</v>
      </c>
      <c r="C19" s="125"/>
      <c r="D19" s="125"/>
      <c r="E19" s="125"/>
      <c r="F19" s="125"/>
      <c r="G19" s="88"/>
    </row>
    <row r="20" spans="1:7">
      <c r="A20" s="81" t="s">
        <v>138</v>
      </c>
      <c r="B20" s="81" t="s">
        <v>138</v>
      </c>
      <c r="C20" s="81" t="s">
        <v>138</v>
      </c>
      <c r="D20" s="81" t="s">
        <v>138</v>
      </c>
      <c r="E20" s="81" t="s">
        <v>138</v>
      </c>
      <c r="F20" s="81" t="s">
        <v>138</v>
      </c>
    </row>
    <row r="21" spans="1:7">
      <c r="A21" s="128" t="s">
        <v>148</v>
      </c>
      <c r="B21" s="128"/>
      <c r="C21" s="128"/>
      <c r="D21" s="128"/>
      <c r="E21" s="128"/>
      <c r="F21" s="128"/>
    </row>
    <row r="22" spans="1:7" ht="30.75" customHeight="1">
      <c r="A22" s="80" t="s">
        <v>149</v>
      </c>
      <c r="B22" s="126" t="s">
        <v>150</v>
      </c>
      <c r="C22" s="126"/>
      <c r="D22" s="126"/>
      <c r="E22" s="126"/>
      <c r="F22" s="126"/>
      <c r="G22" s="88"/>
    </row>
    <row r="23" spans="1:7" ht="26.25" customHeight="1">
      <c r="A23" s="80" t="s">
        <v>151</v>
      </c>
      <c r="B23" s="126" t="s">
        <v>152</v>
      </c>
      <c r="C23" s="126"/>
      <c r="D23" s="126"/>
      <c r="E23" s="126"/>
      <c r="F23" s="126"/>
      <c r="G23" s="88"/>
    </row>
    <row r="24" spans="1:7" ht="26.25" customHeight="1">
      <c r="A24" s="80" t="s">
        <v>153</v>
      </c>
      <c r="B24" s="126" t="s">
        <v>154</v>
      </c>
      <c r="C24" s="126"/>
      <c r="D24" s="126"/>
      <c r="E24" s="126"/>
      <c r="F24" s="126"/>
      <c r="G24" s="88"/>
    </row>
    <row r="25" spans="1:7">
      <c r="A25" s="81" t="s">
        <v>138</v>
      </c>
      <c r="B25" s="81" t="s">
        <v>138</v>
      </c>
      <c r="C25" s="81" t="s">
        <v>138</v>
      </c>
      <c r="D25" s="81" t="s">
        <v>138</v>
      </c>
      <c r="E25" s="81" t="s">
        <v>138</v>
      </c>
      <c r="F25" s="81" t="s">
        <v>138</v>
      </c>
    </row>
    <row r="26" spans="1:7">
      <c r="A26" s="141" t="s">
        <v>155</v>
      </c>
      <c r="B26" s="141"/>
      <c r="C26" s="141"/>
      <c r="D26" s="141"/>
      <c r="E26" s="141"/>
      <c r="F26" s="141"/>
      <c r="G26" s="88"/>
    </row>
    <row r="27" spans="1:7" ht="24">
      <c r="A27" s="78" t="s">
        <v>156</v>
      </c>
      <c r="B27" s="79" t="s">
        <v>157</v>
      </c>
      <c r="C27" s="79" t="s">
        <v>158</v>
      </c>
      <c r="D27" s="79" t="s">
        <v>159</v>
      </c>
      <c r="E27" s="79" t="s">
        <v>160</v>
      </c>
      <c r="F27" s="79" t="s">
        <v>62</v>
      </c>
      <c r="G27" s="88"/>
    </row>
    <row r="28" spans="1:7">
      <c r="A28" s="82" t="s">
        <v>138</v>
      </c>
      <c r="B28" s="82" t="s">
        <v>138</v>
      </c>
      <c r="C28" s="82" t="s">
        <v>138</v>
      </c>
      <c r="D28" s="82" t="s">
        <v>138</v>
      </c>
      <c r="E28" s="82" t="s">
        <v>138</v>
      </c>
      <c r="F28" s="82" t="s">
        <v>138</v>
      </c>
      <c r="G28" s="88"/>
    </row>
    <row r="29" spans="1:7">
      <c r="A29" s="82" t="s">
        <v>138</v>
      </c>
      <c r="B29" s="82" t="s">
        <v>138</v>
      </c>
      <c r="C29" s="82" t="s">
        <v>138</v>
      </c>
      <c r="D29" s="82" t="s">
        <v>138</v>
      </c>
      <c r="E29" s="82" t="s">
        <v>138</v>
      </c>
      <c r="F29" s="82" t="s">
        <v>138</v>
      </c>
      <c r="G29" s="88"/>
    </row>
    <row r="30" spans="1:7">
      <c r="A30" s="82" t="s">
        <v>138</v>
      </c>
      <c r="B30" s="82" t="s">
        <v>138</v>
      </c>
      <c r="C30" s="82" t="s">
        <v>138</v>
      </c>
      <c r="D30" s="82" t="s">
        <v>138</v>
      </c>
      <c r="E30" s="82" t="s">
        <v>138</v>
      </c>
      <c r="F30" s="82" t="s">
        <v>138</v>
      </c>
      <c r="G30" s="88"/>
    </row>
    <row r="31" spans="1:7">
      <c r="A31" s="82" t="s">
        <v>138</v>
      </c>
      <c r="B31" s="82" t="s">
        <v>138</v>
      </c>
      <c r="C31" s="82" t="s">
        <v>138</v>
      </c>
      <c r="D31" s="82" t="s">
        <v>138</v>
      </c>
      <c r="E31" s="82" t="s">
        <v>138</v>
      </c>
      <c r="F31" s="82" t="s">
        <v>138</v>
      </c>
      <c r="G31" s="88"/>
    </row>
    <row r="32" spans="1:7">
      <c r="A32" s="82" t="s">
        <v>138</v>
      </c>
      <c r="B32" s="82" t="s">
        <v>138</v>
      </c>
      <c r="C32" s="82" t="s">
        <v>138</v>
      </c>
      <c r="D32" s="82" t="s">
        <v>138</v>
      </c>
      <c r="E32" s="82" t="s">
        <v>138</v>
      </c>
      <c r="F32" s="82" t="s">
        <v>138</v>
      </c>
      <c r="G32" s="88"/>
    </row>
    <row r="33" spans="1:7">
      <c r="A33" s="82" t="s">
        <v>138</v>
      </c>
      <c r="B33" s="82" t="s">
        <v>138</v>
      </c>
      <c r="C33" s="82" t="s">
        <v>138</v>
      </c>
      <c r="D33" s="82" t="s">
        <v>138</v>
      </c>
      <c r="E33" s="82" t="s">
        <v>138</v>
      </c>
      <c r="F33" s="82" t="s">
        <v>138</v>
      </c>
      <c r="G33" s="88"/>
    </row>
    <row r="34" spans="1:7">
      <c r="A34" s="81" t="s">
        <v>138</v>
      </c>
      <c r="B34" s="81" t="s">
        <v>138</v>
      </c>
      <c r="C34" s="81" t="s">
        <v>138</v>
      </c>
      <c r="D34" s="81" t="s">
        <v>138</v>
      </c>
      <c r="E34" s="81" t="s">
        <v>138</v>
      </c>
      <c r="F34" s="81" t="s">
        <v>138</v>
      </c>
    </row>
    <row r="35" spans="1:7" ht="24.75" customHeight="1">
      <c r="A35" s="80" t="s">
        <v>161</v>
      </c>
      <c r="B35" s="126" t="s">
        <v>162</v>
      </c>
      <c r="C35" s="126"/>
      <c r="D35" s="126"/>
      <c r="E35" s="126"/>
      <c r="F35" s="126"/>
      <c r="G35" s="88"/>
    </row>
    <row r="36" spans="1:7" ht="58.5" customHeight="1">
      <c r="A36" s="80" t="s">
        <v>163</v>
      </c>
      <c r="B36" s="126" t="s">
        <v>164</v>
      </c>
      <c r="C36" s="126"/>
      <c r="D36" s="126"/>
      <c r="E36" s="126"/>
      <c r="F36" s="126"/>
      <c r="G36" s="88"/>
    </row>
    <row r="37" spans="1:7">
      <c r="A37" s="81" t="s">
        <v>138</v>
      </c>
      <c r="B37" s="81" t="s">
        <v>138</v>
      </c>
      <c r="C37" s="81" t="s">
        <v>138</v>
      </c>
      <c r="D37" s="81" t="s">
        <v>138</v>
      </c>
      <c r="E37" s="81" t="s">
        <v>138</v>
      </c>
      <c r="F37" s="81" t="s">
        <v>138</v>
      </c>
    </row>
    <row r="38" spans="1:7" ht="29.25" customHeight="1">
      <c r="A38" s="128" t="s">
        <v>165</v>
      </c>
      <c r="B38" s="128"/>
      <c r="C38" s="128"/>
      <c r="D38" s="128"/>
      <c r="E38" s="128"/>
      <c r="F38" s="128"/>
    </row>
    <row r="39" spans="1:7" ht="45" customHeight="1">
      <c r="A39" s="80" t="s">
        <v>166</v>
      </c>
      <c r="B39" s="126" t="s">
        <v>167</v>
      </c>
      <c r="C39" s="126"/>
      <c r="D39" s="126"/>
      <c r="E39" s="126"/>
      <c r="F39" s="126"/>
      <c r="G39" s="88"/>
    </row>
    <row r="40" spans="1:7" ht="35.25" customHeight="1">
      <c r="A40" s="80" t="s">
        <v>168</v>
      </c>
      <c r="B40" s="126" t="s">
        <v>169</v>
      </c>
      <c r="C40" s="126"/>
      <c r="D40" s="126"/>
      <c r="E40" s="126"/>
      <c r="F40" s="126"/>
      <c r="G40" s="88"/>
    </row>
    <row r="41" spans="1:7">
      <c r="A41" s="81" t="s">
        <v>138</v>
      </c>
      <c r="B41" s="81" t="s">
        <v>138</v>
      </c>
      <c r="C41" s="81" t="s">
        <v>138</v>
      </c>
      <c r="D41" s="81" t="s">
        <v>138</v>
      </c>
      <c r="E41" s="81" t="s">
        <v>138</v>
      </c>
      <c r="F41" s="81" t="s">
        <v>138</v>
      </c>
    </row>
    <row r="42" spans="1:7">
      <c r="A42" s="141" t="s">
        <v>170</v>
      </c>
      <c r="B42" s="141"/>
      <c r="C42" s="141"/>
      <c r="D42" s="141"/>
      <c r="E42" s="141"/>
      <c r="F42" s="141"/>
      <c r="G42" s="88"/>
    </row>
    <row r="43" spans="1:7" ht="14.25" customHeight="1">
      <c r="A43" s="80" t="s">
        <v>171</v>
      </c>
      <c r="B43" s="125" t="s">
        <v>138</v>
      </c>
      <c r="C43" s="125"/>
      <c r="D43" s="125"/>
      <c r="E43" s="125"/>
      <c r="F43" s="125"/>
      <c r="G43" s="88"/>
    </row>
    <row r="44" spans="1:7" ht="14.25" customHeight="1">
      <c r="A44" s="80" t="s">
        <v>172</v>
      </c>
      <c r="B44" s="125" t="s">
        <v>138</v>
      </c>
      <c r="C44" s="125"/>
      <c r="D44" s="125"/>
      <c r="E44" s="125"/>
      <c r="F44" s="125"/>
      <c r="G44" s="88"/>
    </row>
    <row r="45" spans="1:7">
      <c r="A45" s="80" t="s">
        <v>173</v>
      </c>
      <c r="B45" s="125" t="s">
        <v>138</v>
      </c>
      <c r="C45" s="125"/>
      <c r="D45" s="125"/>
      <c r="E45" s="125"/>
      <c r="F45" s="125"/>
      <c r="G45" s="88"/>
    </row>
    <row r="46" spans="1:7" ht="14.25" customHeight="1">
      <c r="A46" s="80" t="s">
        <v>174</v>
      </c>
      <c r="B46" s="125" t="s">
        <v>138</v>
      </c>
      <c r="C46" s="125"/>
      <c r="D46" s="125"/>
      <c r="E46" s="125"/>
      <c r="F46" s="125"/>
      <c r="G46" s="88"/>
    </row>
    <row r="47" spans="1:7" ht="14.25" customHeight="1">
      <c r="A47" s="80" t="s">
        <v>175</v>
      </c>
      <c r="B47" s="125" t="s">
        <v>138</v>
      </c>
      <c r="C47" s="125"/>
      <c r="D47" s="125"/>
      <c r="E47" s="125"/>
      <c r="F47" s="125"/>
      <c r="G47" s="88"/>
    </row>
    <row r="48" spans="1:7">
      <c r="A48" s="81" t="s">
        <v>138</v>
      </c>
      <c r="B48" s="81" t="s">
        <v>138</v>
      </c>
      <c r="C48" s="81" t="s">
        <v>138</v>
      </c>
      <c r="D48" s="81" t="s">
        <v>138</v>
      </c>
      <c r="E48" s="81" t="s">
        <v>138</v>
      </c>
      <c r="F48" s="81" t="s">
        <v>138</v>
      </c>
    </row>
    <row r="49" spans="1:7">
      <c r="A49" s="128" t="s">
        <v>176</v>
      </c>
      <c r="B49" s="128"/>
      <c r="C49" s="128"/>
      <c r="D49" s="128"/>
      <c r="E49" s="128"/>
      <c r="F49" s="128"/>
    </row>
    <row r="50" spans="1:7" ht="14.25" customHeight="1">
      <c r="A50" s="80" t="s">
        <v>177</v>
      </c>
      <c r="B50" s="125" t="s">
        <v>138</v>
      </c>
      <c r="C50" s="125"/>
      <c r="D50" s="125"/>
      <c r="E50" s="125"/>
      <c r="F50" s="125"/>
      <c r="G50" s="88"/>
    </row>
    <row r="51" spans="1:7" ht="14.25" customHeight="1">
      <c r="A51" s="80" t="s">
        <v>178</v>
      </c>
      <c r="B51" s="125" t="s">
        <v>138</v>
      </c>
      <c r="C51" s="125"/>
      <c r="D51" s="125"/>
      <c r="E51" s="125"/>
      <c r="F51" s="125"/>
      <c r="G51" s="88"/>
    </row>
    <row r="52" spans="1:7" ht="14.25" customHeight="1">
      <c r="A52" s="80" t="s">
        <v>179</v>
      </c>
      <c r="B52" s="125" t="s">
        <v>138</v>
      </c>
      <c r="C52" s="125"/>
      <c r="D52" s="125"/>
      <c r="E52" s="125"/>
      <c r="F52" s="125"/>
      <c r="G52" s="88"/>
    </row>
    <row r="53" spans="1:7" ht="14.25" customHeight="1">
      <c r="A53" s="80" t="s">
        <v>180</v>
      </c>
      <c r="B53" s="125"/>
      <c r="C53" s="125"/>
      <c r="D53" s="125"/>
      <c r="E53" s="125"/>
      <c r="F53" s="125"/>
      <c r="G53" s="88"/>
    </row>
    <row r="54" spans="1:7" ht="14.25" customHeight="1">
      <c r="A54" s="80" t="s">
        <v>181</v>
      </c>
      <c r="B54" s="125" t="s">
        <v>138</v>
      </c>
      <c r="C54" s="125"/>
      <c r="D54" s="125"/>
      <c r="E54" s="125"/>
      <c r="F54" s="125"/>
      <c r="G54" s="88"/>
    </row>
    <row r="55" spans="1:7" ht="14.25" customHeight="1">
      <c r="A55" s="80" t="s">
        <v>182</v>
      </c>
      <c r="B55" s="125" t="s">
        <v>138</v>
      </c>
      <c r="C55" s="125"/>
      <c r="D55" s="125"/>
      <c r="E55" s="125"/>
      <c r="F55" s="125"/>
      <c r="G55" s="88"/>
    </row>
    <row r="56" spans="1:7" ht="33" customHeight="1">
      <c r="A56" s="80" t="s">
        <v>183</v>
      </c>
      <c r="B56" s="138" t="s">
        <v>184</v>
      </c>
      <c r="C56" s="139"/>
      <c r="D56" s="139"/>
      <c r="E56" s="139"/>
      <c r="F56" s="139"/>
      <c r="G56" s="88"/>
    </row>
    <row r="57" spans="1:7">
      <c r="A57" s="81" t="s">
        <v>138</v>
      </c>
      <c r="B57" s="81" t="s">
        <v>138</v>
      </c>
      <c r="C57" s="81" t="s">
        <v>138</v>
      </c>
      <c r="D57" s="81" t="s">
        <v>138</v>
      </c>
      <c r="E57" s="81" t="s">
        <v>138</v>
      </c>
      <c r="F57" s="81" t="s">
        <v>138</v>
      </c>
    </row>
    <row r="58" spans="1:7">
      <c r="A58" s="128" t="s">
        <v>185</v>
      </c>
      <c r="B58" s="128"/>
      <c r="C58" s="128"/>
      <c r="D58" s="128"/>
      <c r="E58" s="128"/>
      <c r="F58" s="128"/>
    </row>
    <row r="59" spans="1:7" ht="14.25" customHeight="1">
      <c r="A59" s="80" t="s">
        <v>186</v>
      </c>
      <c r="B59" s="131" t="s">
        <v>138</v>
      </c>
      <c r="C59" s="125"/>
      <c r="D59" s="125"/>
      <c r="E59" s="125"/>
      <c r="F59" s="125"/>
      <c r="G59" s="88"/>
    </row>
    <row r="60" spans="1:7" ht="31.5" customHeight="1">
      <c r="A60" s="80" t="s">
        <v>187</v>
      </c>
      <c r="B60" s="140" t="s">
        <v>188</v>
      </c>
      <c r="C60" s="126"/>
      <c r="D60" s="126"/>
      <c r="E60" s="126"/>
      <c r="F60" s="126"/>
      <c r="G60" s="88"/>
    </row>
    <row r="61" spans="1:7" ht="14.25" customHeight="1">
      <c r="A61" s="80" t="s">
        <v>189</v>
      </c>
      <c r="B61" s="131" t="s">
        <v>138</v>
      </c>
      <c r="C61" s="125"/>
      <c r="D61" s="83" t="s">
        <v>138</v>
      </c>
      <c r="E61" s="83" t="s">
        <v>138</v>
      </c>
      <c r="F61" s="83" t="s">
        <v>138</v>
      </c>
      <c r="G61" s="88"/>
    </row>
    <row r="62" spans="1:7" ht="14.25" customHeight="1">
      <c r="A62" s="80" t="s">
        <v>190</v>
      </c>
      <c r="B62" s="131" t="s">
        <v>138</v>
      </c>
      <c r="C62" s="125"/>
      <c r="D62" s="83" t="s">
        <v>138</v>
      </c>
      <c r="E62" s="83" t="s">
        <v>138</v>
      </c>
      <c r="F62" s="83" t="s">
        <v>138</v>
      </c>
      <c r="G62" s="88"/>
    </row>
    <row r="63" spans="1:7" ht="14.25" customHeight="1">
      <c r="A63" s="80" t="s">
        <v>191</v>
      </c>
      <c r="B63" s="131" t="s">
        <v>138</v>
      </c>
      <c r="C63" s="125"/>
      <c r="D63" s="83" t="s">
        <v>138</v>
      </c>
      <c r="E63" s="83" t="s">
        <v>138</v>
      </c>
      <c r="F63" s="83" t="s">
        <v>138</v>
      </c>
      <c r="G63" s="88"/>
    </row>
    <row r="64" spans="1:7" ht="14.25" customHeight="1">
      <c r="A64" s="80" t="s">
        <v>192</v>
      </c>
      <c r="B64" s="131" t="s">
        <v>138</v>
      </c>
      <c r="C64" s="125"/>
      <c r="D64" s="83" t="s">
        <v>138</v>
      </c>
      <c r="E64" s="83" t="s">
        <v>138</v>
      </c>
      <c r="F64" s="83" t="s">
        <v>138</v>
      </c>
      <c r="G64" s="88"/>
    </row>
    <row r="65" spans="1:7" ht="45" customHeight="1">
      <c r="A65" s="80" t="s">
        <v>193</v>
      </c>
      <c r="B65" s="140" t="s">
        <v>194</v>
      </c>
      <c r="C65" s="126"/>
      <c r="D65" s="126"/>
      <c r="E65" s="126"/>
      <c r="F65" s="126"/>
      <c r="G65" s="88"/>
    </row>
    <row r="66" spans="1:7">
      <c r="A66" s="81" t="s">
        <v>138</v>
      </c>
      <c r="B66" s="81" t="s">
        <v>138</v>
      </c>
      <c r="C66" s="81" t="s">
        <v>138</v>
      </c>
      <c r="D66" s="81" t="s">
        <v>138</v>
      </c>
      <c r="E66" s="81" t="s">
        <v>138</v>
      </c>
      <c r="F66" s="81" t="s">
        <v>138</v>
      </c>
    </row>
    <row r="67" spans="1:7">
      <c r="A67" s="128" t="s">
        <v>195</v>
      </c>
      <c r="B67" s="128"/>
      <c r="C67" s="128"/>
      <c r="D67" s="128"/>
      <c r="E67" s="128"/>
      <c r="F67" s="128"/>
    </row>
    <row r="68" spans="1:7">
      <c r="A68" s="78" t="s">
        <v>196</v>
      </c>
      <c r="B68" s="78" t="s">
        <v>197</v>
      </c>
      <c r="C68" s="78" t="s">
        <v>198</v>
      </c>
      <c r="D68" s="78" t="s">
        <v>80</v>
      </c>
      <c r="E68" s="78" t="s">
        <v>199</v>
      </c>
      <c r="F68" s="81" t="s">
        <v>138</v>
      </c>
    </row>
    <row r="69" spans="1:7">
      <c r="A69" s="82" t="s">
        <v>138</v>
      </c>
      <c r="B69" s="89">
        <v>10000</v>
      </c>
      <c r="C69" s="82" t="s">
        <v>138</v>
      </c>
      <c r="D69" s="82" t="s">
        <v>200</v>
      </c>
      <c r="E69" s="82" t="s">
        <v>138</v>
      </c>
      <c r="F69" s="81" t="s">
        <v>138</v>
      </c>
    </row>
    <row r="70" spans="1:7">
      <c r="A70" s="82" t="s">
        <v>138</v>
      </c>
      <c r="B70" s="89" t="s">
        <v>138</v>
      </c>
      <c r="C70" s="82" t="s">
        <v>138</v>
      </c>
      <c r="D70" s="82" t="s">
        <v>138</v>
      </c>
      <c r="E70" s="82" t="s">
        <v>138</v>
      </c>
      <c r="F70" s="81" t="s">
        <v>138</v>
      </c>
    </row>
    <row r="71" spans="1:7">
      <c r="A71" s="82" t="s">
        <v>138</v>
      </c>
      <c r="B71" s="89" t="s">
        <v>138</v>
      </c>
      <c r="C71" s="82" t="s">
        <v>138</v>
      </c>
      <c r="D71" s="82" t="s">
        <v>138</v>
      </c>
      <c r="E71" s="82" t="s">
        <v>138</v>
      </c>
      <c r="F71" s="81" t="s">
        <v>138</v>
      </c>
    </row>
    <row r="72" spans="1:7">
      <c r="A72" s="82" t="s">
        <v>138</v>
      </c>
      <c r="B72" s="89" t="s">
        <v>138</v>
      </c>
      <c r="C72" s="82" t="s">
        <v>138</v>
      </c>
      <c r="D72" s="82" t="s">
        <v>138</v>
      </c>
      <c r="E72" s="82" t="s">
        <v>138</v>
      </c>
      <c r="F72" s="81" t="s">
        <v>138</v>
      </c>
    </row>
    <row r="73" spans="1:7">
      <c r="A73" s="82" t="s">
        <v>138</v>
      </c>
      <c r="B73" s="89" t="s">
        <v>138</v>
      </c>
      <c r="C73" s="82" t="s">
        <v>138</v>
      </c>
      <c r="D73" s="82" t="s">
        <v>138</v>
      </c>
      <c r="E73" s="82" t="s">
        <v>138</v>
      </c>
      <c r="F73" s="81" t="s">
        <v>138</v>
      </c>
    </row>
    <row r="74" spans="1:7">
      <c r="A74" s="82" t="s">
        <v>138</v>
      </c>
      <c r="B74" s="89" t="s">
        <v>138</v>
      </c>
      <c r="C74" s="82" t="s">
        <v>138</v>
      </c>
      <c r="D74" s="82" t="s">
        <v>138</v>
      </c>
      <c r="E74" s="82" t="s">
        <v>138</v>
      </c>
      <c r="F74" s="81" t="s">
        <v>138</v>
      </c>
    </row>
    <row r="75" spans="1:7">
      <c r="A75" s="82" t="s">
        <v>138</v>
      </c>
      <c r="B75" s="89" t="s">
        <v>138</v>
      </c>
      <c r="C75" s="82" t="s">
        <v>138</v>
      </c>
      <c r="D75" s="82" t="s">
        <v>138</v>
      </c>
      <c r="E75" s="82" t="s">
        <v>138</v>
      </c>
      <c r="F75" s="81" t="s">
        <v>138</v>
      </c>
    </row>
    <row r="76" spans="1:7">
      <c r="A76" s="86" t="s">
        <v>138</v>
      </c>
      <c r="B76" s="90" t="s">
        <v>138</v>
      </c>
      <c r="C76" s="86" t="s">
        <v>138</v>
      </c>
      <c r="D76" s="82" t="s">
        <v>138</v>
      </c>
      <c r="E76" s="82" t="s">
        <v>138</v>
      </c>
      <c r="F76" s="81" t="s">
        <v>138</v>
      </c>
    </row>
    <row r="77" spans="1:7" ht="14.25" customHeight="1">
      <c r="A77" s="84" t="s">
        <v>201</v>
      </c>
      <c r="B77" s="136">
        <f>SUM(B69:B76)</f>
        <v>10000</v>
      </c>
      <c r="C77" s="137"/>
      <c r="D77" s="81" t="s">
        <v>138</v>
      </c>
      <c r="E77" s="81" t="s">
        <v>138</v>
      </c>
      <c r="F77" s="81" t="s">
        <v>138</v>
      </c>
    </row>
    <row r="78" spans="1:7" ht="14.25" customHeight="1">
      <c r="A78" s="84" t="s">
        <v>202</v>
      </c>
      <c r="B78" s="136">
        <f>SUMIF(D69:D76,"Committed",B69:B76)</f>
        <v>10000</v>
      </c>
      <c r="C78" s="137"/>
      <c r="D78" s="81" t="s">
        <v>138</v>
      </c>
      <c r="E78" s="81" t="s">
        <v>138</v>
      </c>
      <c r="F78" s="81" t="s">
        <v>138</v>
      </c>
    </row>
    <row r="79" spans="1:7">
      <c r="A79" s="81" t="s">
        <v>138</v>
      </c>
      <c r="B79" s="81" t="s">
        <v>138</v>
      </c>
      <c r="C79" s="81" t="s">
        <v>138</v>
      </c>
      <c r="D79" s="81" t="s">
        <v>138</v>
      </c>
      <c r="E79" s="81" t="s">
        <v>138</v>
      </c>
      <c r="F79" s="81" t="s">
        <v>138</v>
      </c>
    </row>
    <row r="80" spans="1:7">
      <c r="A80" s="128" t="s">
        <v>203</v>
      </c>
      <c r="B80" s="128"/>
      <c r="C80" s="128"/>
      <c r="D80" s="128"/>
      <c r="E80" s="128"/>
      <c r="F80" s="128"/>
    </row>
    <row r="81" spans="1:7">
      <c r="A81" s="87" t="s">
        <v>204</v>
      </c>
      <c r="B81" s="91" t="s">
        <v>197</v>
      </c>
      <c r="C81" s="134" t="s">
        <v>62</v>
      </c>
      <c r="D81" s="134"/>
      <c r="E81" s="134"/>
      <c r="F81" s="81" t="s">
        <v>138</v>
      </c>
    </row>
    <row r="82" spans="1:7">
      <c r="A82" s="83" t="s">
        <v>205</v>
      </c>
      <c r="B82" s="92">
        <v>1000</v>
      </c>
      <c r="C82" s="135" t="s">
        <v>138</v>
      </c>
      <c r="D82" s="135"/>
      <c r="E82" s="135"/>
      <c r="F82" s="81" t="s">
        <v>138</v>
      </c>
    </row>
    <row r="83" spans="1:7">
      <c r="A83" s="83" t="s">
        <v>206</v>
      </c>
      <c r="B83" s="92">
        <v>200000</v>
      </c>
      <c r="C83" s="135" t="s">
        <v>138</v>
      </c>
      <c r="D83" s="135"/>
      <c r="E83" s="135"/>
      <c r="F83" s="81" t="s">
        <v>138</v>
      </c>
    </row>
    <row r="84" spans="1:7">
      <c r="A84" s="83" t="s">
        <v>207</v>
      </c>
      <c r="B84" s="92" t="s">
        <v>138</v>
      </c>
      <c r="C84" s="135" t="s">
        <v>138</v>
      </c>
      <c r="D84" s="135"/>
      <c r="E84" s="135"/>
      <c r="F84" s="81" t="s">
        <v>138</v>
      </c>
    </row>
    <row r="85" spans="1:7">
      <c r="A85" s="83" t="s">
        <v>208</v>
      </c>
      <c r="B85" s="92" t="s">
        <v>138</v>
      </c>
      <c r="C85" s="135" t="s">
        <v>138</v>
      </c>
      <c r="D85" s="135"/>
      <c r="E85" s="135"/>
      <c r="F85" s="81" t="s">
        <v>138</v>
      </c>
    </row>
    <row r="86" spans="1:7">
      <c r="A86" s="83" t="s">
        <v>209</v>
      </c>
      <c r="B86" s="92" t="s">
        <v>138</v>
      </c>
      <c r="C86" s="135" t="s">
        <v>138</v>
      </c>
      <c r="D86" s="135"/>
      <c r="E86" s="135"/>
      <c r="F86" s="81" t="s">
        <v>138</v>
      </c>
    </row>
    <row r="87" spans="1:7">
      <c r="A87" s="84" t="s">
        <v>210</v>
      </c>
      <c r="B87" s="85">
        <f>SUM(B82:B86)</f>
        <v>201000</v>
      </c>
      <c r="C87" s="93" t="s">
        <v>138</v>
      </c>
      <c r="D87" s="81" t="s">
        <v>138</v>
      </c>
      <c r="E87" s="81" t="s">
        <v>138</v>
      </c>
      <c r="F87" s="81" t="s">
        <v>138</v>
      </c>
    </row>
    <row r="88" spans="1:7">
      <c r="A88" s="81" t="s">
        <v>138</v>
      </c>
      <c r="B88" s="81" t="s">
        <v>138</v>
      </c>
      <c r="C88" s="81" t="s">
        <v>138</v>
      </c>
      <c r="D88" s="81" t="s">
        <v>138</v>
      </c>
      <c r="E88" s="81" t="s">
        <v>138</v>
      </c>
      <c r="F88" s="81" t="s">
        <v>138</v>
      </c>
    </row>
    <row r="89" spans="1:7">
      <c r="A89" s="128" t="s">
        <v>211</v>
      </c>
      <c r="B89" s="128"/>
      <c r="C89" s="128"/>
      <c r="D89" s="128"/>
      <c r="E89" s="128"/>
      <c r="F89" s="128"/>
    </row>
    <row r="90" spans="1:7" ht="48" customHeight="1">
      <c r="A90" s="94" t="s">
        <v>212</v>
      </c>
      <c r="B90" s="132">
        <f>MAX(0,B87-B78)</f>
        <v>191000</v>
      </c>
      <c r="C90" s="133"/>
      <c r="D90" s="83" t="s">
        <v>138</v>
      </c>
      <c r="E90" s="83" t="s">
        <v>138</v>
      </c>
      <c r="F90" s="83" t="s">
        <v>138</v>
      </c>
      <c r="G90" s="88"/>
    </row>
    <row r="91" spans="1:7" ht="37.5" customHeight="1">
      <c r="A91" s="80" t="s">
        <v>213</v>
      </c>
      <c r="B91" s="125" t="s">
        <v>214</v>
      </c>
      <c r="C91" s="125"/>
      <c r="D91" s="125"/>
      <c r="E91" s="125"/>
      <c r="F91" s="125"/>
      <c r="G91" s="88"/>
    </row>
    <row r="92" spans="1:7" ht="41.25" customHeight="1">
      <c r="A92" s="80" t="s">
        <v>215</v>
      </c>
      <c r="B92" s="126" t="s">
        <v>216</v>
      </c>
      <c r="C92" s="126"/>
      <c r="D92" s="126"/>
      <c r="E92" s="126"/>
      <c r="F92" s="126"/>
      <c r="G92" s="88"/>
    </row>
    <row r="93" spans="1:7" ht="36.75" customHeight="1">
      <c r="A93" s="80" t="s">
        <v>217</v>
      </c>
      <c r="B93" s="126" t="s">
        <v>218</v>
      </c>
      <c r="C93" s="126"/>
      <c r="D93" s="126"/>
      <c r="E93" s="126"/>
      <c r="F93" s="126"/>
      <c r="G93" s="88"/>
    </row>
    <row r="94" spans="1:7" ht="56.25" customHeight="1">
      <c r="A94" s="80" t="s">
        <v>219</v>
      </c>
      <c r="B94" s="126" t="s">
        <v>220</v>
      </c>
      <c r="C94" s="126"/>
      <c r="D94" s="126"/>
      <c r="E94" s="126"/>
      <c r="F94" s="126"/>
      <c r="G94" s="88"/>
    </row>
    <row r="95" spans="1:7">
      <c r="A95" s="81" t="s">
        <v>138</v>
      </c>
      <c r="B95" s="81" t="s">
        <v>138</v>
      </c>
      <c r="C95" s="81" t="s">
        <v>138</v>
      </c>
      <c r="D95" s="81" t="s">
        <v>138</v>
      </c>
      <c r="E95" s="81" t="s">
        <v>138</v>
      </c>
      <c r="F95" s="81" t="s">
        <v>138</v>
      </c>
    </row>
    <row r="96" spans="1:7">
      <c r="A96" s="128" t="s">
        <v>221</v>
      </c>
      <c r="B96" s="128"/>
      <c r="C96" s="128"/>
      <c r="D96" s="128"/>
      <c r="E96" s="128"/>
      <c r="F96" s="128"/>
    </row>
    <row r="97" spans="1:7" ht="44.25" customHeight="1">
      <c r="A97" s="80" t="s">
        <v>222</v>
      </c>
      <c r="B97" s="125" t="s">
        <v>138</v>
      </c>
      <c r="C97" s="125"/>
      <c r="D97" s="125"/>
      <c r="E97" s="125"/>
      <c r="F97" s="125"/>
      <c r="G97" s="95" t="s">
        <v>223</v>
      </c>
    </row>
    <row r="98" spans="1:7" ht="14.25" customHeight="1">
      <c r="A98" s="80" t="s">
        <v>224</v>
      </c>
      <c r="B98" s="125" t="s">
        <v>138</v>
      </c>
      <c r="C98" s="125"/>
      <c r="D98" s="125"/>
      <c r="E98" s="125"/>
      <c r="F98" s="125"/>
      <c r="G98" s="88"/>
    </row>
    <row r="99" spans="1:7" ht="14.25" customHeight="1">
      <c r="A99" s="80" t="s">
        <v>225</v>
      </c>
      <c r="B99" s="125" t="s">
        <v>138</v>
      </c>
      <c r="C99" s="125"/>
      <c r="D99" s="125"/>
      <c r="E99" s="125"/>
      <c r="F99" s="125"/>
      <c r="G99" s="88"/>
    </row>
    <row r="100" spans="1:7" ht="14.25" customHeight="1">
      <c r="A100" s="80" t="s">
        <v>226</v>
      </c>
      <c r="B100" s="125" t="s">
        <v>138</v>
      </c>
      <c r="C100" s="125"/>
      <c r="D100" s="125"/>
      <c r="E100" s="125"/>
      <c r="F100" s="125"/>
      <c r="G100" s="88"/>
    </row>
    <row r="101" spans="1:7">
      <c r="A101" s="81" t="s">
        <v>138</v>
      </c>
      <c r="B101" s="81" t="s">
        <v>138</v>
      </c>
      <c r="C101" s="81" t="s">
        <v>138</v>
      </c>
      <c r="D101" s="81" t="s">
        <v>138</v>
      </c>
      <c r="E101" s="81" t="s">
        <v>138</v>
      </c>
      <c r="F101" s="81" t="s">
        <v>138</v>
      </c>
    </row>
    <row r="102" spans="1:7">
      <c r="A102" s="128" t="s">
        <v>227</v>
      </c>
      <c r="B102" s="128"/>
      <c r="C102" s="128"/>
      <c r="D102" s="128"/>
      <c r="E102" s="128"/>
      <c r="F102" s="128"/>
    </row>
    <row r="103" spans="1:7" ht="35.25" customHeight="1">
      <c r="A103" s="80" t="s">
        <v>228</v>
      </c>
      <c r="B103" s="125"/>
      <c r="C103" s="125"/>
      <c r="D103" s="125"/>
      <c r="E103" s="125"/>
      <c r="F103" s="125"/>
      <c r="G103" s="95"/>
    </row>
    <row r="104" spans="1:7" ht="33.75" customHeight="1">
      <c r="A104" s="80" t="s">
        <v>229</v>
      </c>
      <c r="B104" s="129" t="s">
        <v>138</v>
      </c>
      <c r="C104" s="130"/>
      <c r="D104" s="130"/>
      <c r="E104" s="130"/>
      <c r="F104" s="131"/>
      <c r="G104" s="88"/>
    </row>
    <row r="105" spans="1:7">
      <c r="A105" s="81" t="s">
        <v>138</v>
      </c>
      <c r="B105" s="81" t="s">
        <v>138</v>
      </c>
      <c r="C105" s="81" t="s">
        <v>138</v>
      </c>
      <c r="D105" s="81" t="s">
        <v>138</v>
      </c>
      <c r="E105" s="81" t="s">
        <v>138</v>
      </c>
      <c r="F105" s="81" t="s">
        <v>138</v>
      </c>
    </row>
    <row r="106" spans="1:7" ht="14.25" customHeight="1">
      <c r="A106" s="80" t="s">
        <v>230</v>
      </c>
      <c r="B106" s="125" t="s">
        <v>138</v>
      </c>
      <c r="C106" s="125"/>
      <c r="D106" s="125"/>
      <c r="E106" s="125"/>
      <c r="F106" s="125"/>
      <c r="G106" s="88"/>
    </row>
    <row r="107" spans="1:7" ht="14.25" customHeight="1">
      <c r="A107" s="80" t="s">
        <v>231</v>
      </c>
      <c r="B107" s="125" t="s">
        <v>138</v>
      </c>
      <c r="C107" s="125"/>
      <c r="D107" s="125"/>
      <c r="E107" s="125"/>
      <c r="F107" s="125"/>
      <c r="G107" s="88"/>
    </row>
    <row r="108" spans="1:7">
      <c r="A108" s="80" t="s">
        <v>232</v>
      </c>
      <c r="B108" s="125" t="s">
        <v>138</v>
      </c>
      <c r="C108" s="125"/>
      <c r="D108" s="125"/>
      <c r="E108" s="125"/>
      <c r="F108" s="125"/>
      <c r="G108" s="88"/>
    </row>
    <row r="109" spans="1:7">
      <c r="A109" s="80" t="s">
        <v>233</v>
      </c>
      <c r="B109" s="125" t="s">
        <v>138</v>
      </c>
      <c r="C109" s="125"/>
      <c r="D109" s="125"/>
      <c r="E109" s="125"/>
      <c r="F109" s="125"/>
      <c r="G109" s="88"/>
    </row>
    <row r="110" spans="1:7" ht="14.25" customHeight="1">
      <c r="A110" s="80" t="s">
        <v>234</v>
      </c>
      <c r="B110" s="125" t="s">
        <v>138</v>
      </c>
      <c r="C110" s="125"/>
      <c r="D110" s="125"/>
      <c r="E110" s="125"/>
      <c r="F110" s="125"/>
      <c r="G110" s="88"/>
    </row>
    <row r="111" spans="1:7">
      <c r="A111" s="80" t="s">
        <v>235</v>
      </c>
      <c r="B111" s="125" t="s">
        <v>138</v>
      </c>
      <c r="C111" s="125"/>
      <c r="D111" s="125"/>
      <c r="E111" s="125"/>
      <c r="F111" s="125"/>
      <c r="G111" s="88"/>
    </row>
    <row r="112" spans="1:7">
      <c r="A112" s="81"/>
      <c r="B112" s="81"/>
      <c r="C112" s="81"/>
      <c r="D112" s="81"/>
      <c r="E112" s="81"/>
      <c r="F112" s="81"/>
    </row>
    <row r="113" spans="1:6">
      <c r="A113" s="127" t="s">
        <v>236</v>
      </c>
      <c r="B113" s="127"/>
      <c r="C113" s="127"/>
      <c r="D113" s="127"/>
      <c r="E113" s="127"/>
      <c r="F113" s="127"/>
    </row>
    <row r="114" spans="1:6">
      <c r="A114" s="127"/>
      <c r="B114" s="127"/>
      <c r="C114" s="127"/>
      <c r="D114" s="127"/>
      <c r="E114" s="127"/>
      <c r="F114" s="127"/>
    </row>
    <row r="115" spans="1:6">
      <c r="A115" s="127"/>
      <c r="B115" s="127"/>
      <c r="C115" s="127"/>
      <c r="D115" s="127"/>
      <c r="E115" s="127"/>
      <c r="F115" s="127"/>
    </row>
    <row r="116" spans="1:6">
      <c r="A116" s="81"/>
      <c r="B116" s="81"/>
      <c r="C116" s="81"/>
      <c r="D116" s="81"/>
      <c r="E116" s="81"/>
      <c r="F116" s="81"/>
    </row>
    <row r="117" spans="1:6">
      <c r="A117" s="81"/>
      <c r="B117" s="81"/>
      <c r="C117" s="81"/>
      <c r="D117" s="81"/>
      <c r="E117" s="81"/>
      <c r="F117" s="81"/>
    </row>
    <row r="118" spans="1:6">
      <c r="A118" s="81"/>
      <c r="B118" s="81"/>
      <c r="C118" s="81"/>
      <c r="D118" s="81"/>
      <c r="E118" s="81"/>
      <c r="F118" s="81"/>
    </row>
    <row r="119" spans="1:6">
      <c r="A119" s="81"/>
      <c r="B119" s="81"/>
      <c r="C119" s="81"/>
      <c r="D119" s="81"/>
      <c r="E119" s="81"/>
      <c r="F119" s="81"/>
    </row>
    <row r="120" spans="1:6">
      <c r="A120" s="81"/>
      <c r="B120" s="81"/>
      <c r="C120" s="81"/>
      <c r="D120" s="81"/>
      <c r="E120" s="81"/>
      <c r="F120" s="81"/>
    </row>
    <row r="121" spans="1:6">
      <c r="A121" s="81"/>
      <c r="B121" s="81"/>
      <c r="C121" s="81"/>
      <c r="D121" s="81"/>
      <c r="E121" s="81"/>
      <c r="F121" s="81"/>
    </row>
    <row r="122" spans="1:6">
      <c r="A122" s="81"/>
      <c r="B122" s="81"/>
      <c r="C122" s="81"/>
      <c r="D122" s="81"/>
      <c r="E122" s="81"/>
      <c r="F122" s="81"/>
    </row>
    <row r="123" spans="1:6">
      <c r="A123" s="81"/>
      <c r="B123" s="81"/>
      <c r="C123" s="81"/>
      <c r="D123" s="81"/>
      <c r="E123" s="81"/>
      <c r="F123" s="81"/>
    </row>
    <row r="124" spans="1:6">
      <c r="A124" s="81"/>
      <c r="B124" s="81"/>
      <c r="C124" s="81"/>
      <c r="D124" s="81"/>
      <c r="E124" s="81"/>
      <c r="F124" s="81"/>
    </row>
    <row r="125" spans="1:6">
      <c r="A125" s="81"/>
      <c r="B125" s="81"/>
      <c r="C125" s="81"/>
      <c r="D125" s="81"/>
      <c r="E125" s="81"/>
      <c r="F125" s="81"/>
    </row>
    <row r="126" spans="1:6">
      <c r="A126" s="81"/>
      <c r="B126" s="81"/>
      <c r="C126" s="81"/>
      <c r="D126" s="81"/>
      <c r="E126" s="81"/>
      <c r="F126" s="81"/>
    </row>
    <row r="127" spans="1:6">
      <c r="A127" s="81"/>
      <c r="B127" s="81"/>
      <c r="C127" s="81"/>
      <c r="D127" s="81"/>
      <c r="E127" s="81"/>
      <c r="F127" s="81"/>
    </row>
    <row r="128" spans="1:6">
      <c r="A128" s="81"/>
      <c r="B128" s="81"/>
      <c r="C128" s="81"/>
      <c r="D128" s="81"/>
      <c r="E128" s="81"/>
      <c r="F128" s="81"/>
    </row>
    <row r="129" spans="1:6">
      <c r="A129" s="81"/>
      <c r="B129" s="81"/>
      <c r="C129" s="81"/>
      <c r="D129" s="81"/>
      <c r="E129" s="81"/>
      <c r="F129" s="81"/>
    </row>
    <row r="130" spans="1:6">
      <c r="A130" s="81"/>
      <c r="B130" s="81"/>
      <c r="C130" s="81"/>
      <c r="D130" s="81"/>
      <c r="E130" s="81"/>
      <c r="F130" s="81"/>
    </row>
    <row r="131" spans="1:6">
      <c r="A131" s="81"/>
      <c r="B131" s="81"/>
      <c r="C131" s="81"/>
      <c r="D131" s="81"/>
      <c r="E131" s="81"/>
      <c r="F131" s="81"/>
    </row>
    <row r="132" spans="1:6">
      <c r="A132" s="81"/>
      <c r="B132" s="81"/>
      <c r="C132" s="81"/>
      <c r="D132" s="81"/>
      <c r="E132" s="81"/>
      <c r="F132" s="81"/>
    </row>
    <row r="133" spans="1:6">
      <c r="A133" s="81"/>
      <c r="B133" s="81"/>
      <c r="C133" s="81"/>
      <c r="D133" s="81"/>
      <c r="E133" s="81"/>
      <c r="F133" s="81"/>
    </row>
    <row r="134" spans="1:6">
      <c r="A134" s="81"/>
      <c r="B134" s="81"/>
      <c r="C134" s="81"/>
      <c r="D134" s="81"/>
      <c r="E134" s="81"/>
      <c r="F134" s="81"/>
    </row>
    <row r="135" spans="1:6">
      <c r="A135" s="81"/>
      <c r="B135" s="81"/>
      <c r="C135" s="81"/>
      <c r="D135" s="81"/>
      <c r="E135" s="81"/>
      <c r="F135" s="81"/>
    </row>
    <row r="136" spans="1:6">
      <c r="A136" s="81"/>
      <c r="B136" s="81"/>
      <c r="C136" s="81"/>
      <c r="D136" s="81"/>
      <c r="E136" s="81"/>
      <c r="F136" s="81"/>
    </row>
    <row r="137" spans="1:6">
      <c r="A137" s="81"/>
      <c r="B137" s="81"/>
      <c r="C137" s="81"/>
      <c r="D137" s="81"/>
      <c r="E137" s="81"/>
      <c r="F137" s="81"/>
    </row>
    <row r="138" spans="1:6">
      <c r="A138" s="81"/>
      <c r="B138" s="81"/>
      <c r="C138" s="81"/>
      <c r="D138" s="81"/>
      <c r="E138" s="81"/>
      <c r="F138" s="81"/>
    </row>
    <row r="139" spans="1:6">
      <c r="A139" s="81"/>
      <c r="B139" s="81"/>
      <c r="C139" s="81"/>
      <c r="D139" s="81"/>
      <c r="E139" s="81"/>
      <c r="F139" s="81"/>
    </row>
    <row r="140" spans="1:6">
      <c r="A140" s="81"/>
      <c r="B140" s="81"/>
      <c r="C140" s="81"/>
      <c r="D140" s="81"/>
      <c r="E140" s="81"/>
      <c r="F140" s="81"/>
    </row>
  </sheetData>
  <mergeCells count="76">
    <mergeCell ref="B19:F19"/>
    <mergeCell ref="B12:F12"/>
    <mergeCell ref="A14:F14"/>
    <mergeCell ref="A1:F2"/>
    <mergeCell ref="A3:F6"/>
    <mergeCell ref="A8:F8"/>
    <mergeCell ref="B9:F9"/>
    <mergeCell ref="B10:F10"/>
    <mergeCell ref="B11:F11"/>
    <mergeCell ref="A21:F21"/>
    <mergeCell ref="B22:F22"/>
    <mergeCell ref="B23:F23"/>
    <mergeCell ref="B24:F24"/>
    <mergeCell ref="A26:F26"/>
    <mergeCell ref="A49:F49"/>
    <mergeCell ref="B35:F35"/>
    <mergeCell ref="B36:F36"/>
    <mergeCell ref="A38:F38"/>
    <mergeCell ref="B39:F39"/>
    <mergeCell ref="B40:F40"/>
    <mergeCell ref="A42:F42"/>
    <mergeCell ref="B43:F43"/>
    <mergeCell ref="B44:F44"/>
    <mergeCell ref="B45:F45"/>
    <mergeCell ref="B46:F46"/>
    <mergeCell ref="B47:F47"/>
    <mergeCell ref="B50:F50"/>
    <mergeCell ref="B52:F52"/>
    <mergeCell ref="B53:F53"/>
    <mergeCell ref="B54:F54"/>
    <mergeCell ref="B55:F55"/>
    <mergeCell ref="B51:F51"/>
    <mergeCell ref="B78:C78"/>
    <mergeCell ref="B56:F56"/>
    <mergeCell ref="A58:F58"/>
    <mergeCell ref="B59:F59"/>
    <mergeCell ref="B60:F60"/>
    <mergeCell ref="B61:C61"/>
    <mergeCell ref="B62:C62"/>
    <mergeCell ref="B63:C63"/>
    <mergeCell ref="B64:C64"/>
    <mergeCell ref="B65:F65"/>
    <mergeCell ref="A67:F67"/>
    <mergeCell ref="B77:C77"/>
    <mergeCell ref="A80:F80"/>
    <mergeCell ref="A89:F89"/>
    <mergeCell ref="B90:C90"/>
    <mergeCell ref="B91:F91"/>
    <mergeCell ref="B92:F92"/>
    <mergeCell ref="C81:E81"/>
    <mergeCell ref="C82:E82"/>
    <mergeCell ref="C83:E83"/>
    <mergeCell ref="C84:E84"/>
    <mergeCell ref="C85:E85"/>
    <mergeCell ref="C86:E86"/>
    <mergeCell ref="A113:F115"/>
    <mergeCell ref="B15:F15"/>
    <mergeCell ref="B16:F16"/>
    <mergeCell ref="B17:F17"/>
    <mergeCell ref="B18:F18"/>
    <mergeCell ref="A102:F102"/>
    <mergeCell ref="B103:F103"/>
    <mergeCell ref="B104:F104"/>
    <mergeCell ref="B106:F106"/>
    <mergeCell ref="B107:F107"/>
    <mergeCell ref="B108:F108"/>
    <mergeCell ref="B94:F94"/>
    <mergeCell ref="A96:F96"/>
    <mergeCell ref="B97:F97"/>
    <mergeCell ref="B98:F98"/>
    <mergeCell ref="B99:F99"/>
    <mergeCell ref="B109:F109"/>
    <mergeCell ref="B110:F110"/>
    <mergeCell ref="B111:F111"/>
    <mergeCell ref="B100:F100"/>
    <mergeCell ref="B93:F93"/>
  </mergeCells>
  <dataValidations count="12">
    <dataValidation type="list" allowBlank="1" showInputMessage="1" showErrorMessage="1" sqref="B50:F50" xr:uid="{E68E1181-C09B-4826-8146-6BA18416CD70}">
      <formula1>"Owned,Under contract,Option held,In negotiation,Site identified, no control,Site not yet identified"</formula1>
    </dataValidation>
    <dataValidation type="list" allowBlank="1" showInputMessage="1" showErrorMessage="1" sqref="B52:F52" xr:uid="{354F69A5-2895-4AF6-8F56-2987FA51EB09}">
      <formula1>"As-of-right,Approvals secured,In process,Not yet started"</formula1>
    </dataValidation>
    <dataValidation type="list" allowBlank="1" showInputMessage="1" showErrorMessage="1" sqref="B53:F53" xr:uid="{7A300B81-8C29-46AC-B9B8-7B9EF50C5A89}">
      <formula1>"Yes, No"</formula1>
    </dataValidation>
    <dataValidation type="list" allowBlank="1" showInputMessage="1" showErrorMessage="1" sqref="B54:F54" xr:uid="{B009C9AC-25B2-4877-9699-3C73F6A2D5CC}">
      <formula1>"Concept,Schematic design,Design development,Construction documents,Permit-ready"</formula1>
    </dataValidation>
    <dataValidation type="list" allowBlank="1" showInputMessage="1" showErrorMessage="1" sqref="B55:F55" xr:uid="{784BCBC8-72A1-4218-888B-168B19A5A1ED}">
      <formula1>"Complete,In process,Not started,Not applicable"</formula1>
    </dataValidation>
    <dataValidation type="list" allowBlank="1" showInputMessage="1" showErrorMessage="1" sqref="B59:F59" xr:uid="{7265E5EE-FE1F-45E6-A8D7-53C964D84193}">
      <formula1>"1. Concept and feasibility,2. Site control and entitlements,3. Design and predevelopment financing,4. Financing and closing,5. Construction,6. Completion and occupancy — lease-up or sales and settlement"</formula1>
    </dataValidation>
    <dataValidation type="list" allowBlank="1" showInputMessage="1" showErrorMessage="1" sqref="C69:C76" xr:uid="{AB870E5E-F378-4E54-BEE4-1D63259BA86D}">
      <formula1>"Debt,Equity,Grant,Soft,Other"</formula1>
    </dataValidation>
    <dataValidation type="list" allowBlank="1" showInputMessage="1" showErrorMessage="1" sqref="D69:D76" xr:uid="{A14B4152-7B5E-4B3D-B067-A56C968AAF2E}">
      <formula1>"Committed,Identified,Gap"</formula1>
    </dataValidation>
    <dataValidation type="list" allowBlank="1" showInputMessage="1" showErrorMessage="1" sqref="B91:F91" xr:uid="{AD4F875E-1320-42EE-8AA6-7D7BC2D9E352}">
      <formula1>"Grant,Predevelopment loan,Acquisition financing,Construction loan,Permanent debt,Soft second / gap,Tax credit equity,Guarantee or credit enhancement,Other"</formula1>
    </dataValidation>
    <dataValidation type="list" allowBlank="1" showInputMessage="1" showErrorMessage="1" sqref="B97:F97" xr:uid="{96F4C135-E574-468B-8F5D-F993855FBE4D}">
      <formula1>"Rendering or elevation,Current site photograph,Site plan,Unit layout / floor plan,Completed comparable project photo,Sponsor or organization logo,Received/planned media attention,None available at this time"</formula1>
    </dataValidation>
    <dataValidation type="list" allowBlank="1" showInputMessage="1" showErrorMessage="1" sqref="B103:F103" xr:uid="{582C62E3-D56B-4EC0-95B4-87D6094D4BD2}">
      <formula1>"PHR may publish the full capital stack, including the funding gap,PHR may publish percentages and the gap, but not individual funder amount,Other"</formula1>
    </dataValidation>
    <dataValidation type="list" allowBlank="1" showInputMessage="1" showErrorMessage="1" sqref="B104:F104" xr:uid="{9121D3E7-5572-43B6-BF97-3D59CA09EF1D}">
      <formula1>"I would like to review and approve the profile before publication,PHR may finalize the profile without further review"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66"/>
  <sheetViews>
    <sheetView topLeftCell="B1" zoomScaleNormal="100" zoomScaleSheetLayoutView="100" workbookViewId="0">
      <selection activeCell="E5" sqref="E5"/>
    </sheetView>
  </sheetViews>
  <sheetFormatPr defaultColWidth="9" defaultRowHeight="14.5"/>
  <cols>
    <col min="1" max="1" width="18" style="6" hidden="1" customWidth="1"/>
    <col min="2" max="5" width="18" style="6" customWidth="1"/>
    <col min="6" max="10" width="16" style="6" customWidth="1"/>
    <col min="11" max="13" width="24" style="6" customWidth="1"/>
    <col min="14" max="14" width="16" style="6" customWidth="1"/>
    <col min="15" max="16" width="24" style="6" customWidth="1"/>
    <col min="17" max="21" width="16" style="6" customWidth="1"/>
    <col min="22" max="22" width="24" style="6" customWidth="1"/>
    <col min="23" max="25" width="16" style="6" customWidth="1"/>
    <col min="26" max="26" width="24" style="6" customWidth="1"/>
    <col min="27" max="28" width="16" style="6" customWidth="1"/>
    <col min="29" max="29" width="24" style="6" customWidth="1"/>
    <col min="30" max="30" width="16" style="6" customWidth="1"/>
    <col min="31" max="31" width="24" style="6" customWidth="1"/>
    <col min="32" max="35" width="16" style="6" customWidth="1"/>
    <col min="36" max="36" width="24" style="6" customWidth="1"/>
    <col min="37" max="46" width="16" style="6" customWidth="1"/>
    <col min="47" max="50" width="24" style="6" customWidth="1"/>
    <col min="51" max="51" width="16" style="6" customWidth="1"/>
    <col min="52" max="55" width="24" style="6" customWidth="1"/>
    <col min="56" max="60" width="16" style="6" customWidth="1"/>
    <col min="61" max="16384" width="9" style="6"/>
  </cols>
  <sheetData>
    <row r="1" spans="1:61" ht="28" customHeight="1">
      <c r="A1" s="143" t="s">
        <v>237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</row>
    <row r="2" spans="1:61" ht="42" customHeight="1">
      <c r="A2" s="144" t="s">
        <v>238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</row>
    <row r="3" spans="1:6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</row>
    <row r="4" spans="1:61" ht="48" customHeight="1">
      <c r="A4" s="22" t="s">
        <v>239</v>
      </c>
      <c r="B4" s="22" t="s">
        <v>240</v>
      </c>
      <c r="C4" s="22" t="s">
        <v>241</v>
      </c>
      <c r="D4" s="22" t="s">
        <v>242</v>
      </c>
      <c r="E4" s="22" t="s">
        <v>243</v>
      </c>
      <c r="F4" s="22" t="s">
        <v>244</v>
      </c>
      <c r="G4" s="22" t="s">
        <v>245</v>
      </c>
      <c r="H4" s="22" t="s">
        <v>246</v>
      </c>
      <c r="I4" s="22" t="s">
        <v>247</v>
      </c>
      <c r="J4" s="22" t="s">
        <v>248</v>
      </c>
      <c r="K4" s="22" t="s">
        <v>249</v>
      </c>
      <c r="L4" s="22" t="s">
        <v>250</v>
      </c>
      <c r="M4" s="22" t="s">
        <v>251</v>
      </c>
      <c r="N4" s="22" t="s">
        <v>252</v>
      </c>
      <c r="O4" s="22" t="s">
        <v>253</v>
      </c>
      <c r="P4" s="22" t="s">
        <v>254</v>
      </c>
      <c r="Q4" s="22" t="s">
        <v>255</v>
      </c>
      <c r="R4" s="22" t="s">
        <v>256</v>
      </c>
      <c r="S4" s="22" t="s">
        <v>257</v>
      </c>
      <c r="T4" s="22" t="s">
        <v>173</v>
      </c>
      <c r="U4" s="22" t="s">
        <v>258</v>
      </c>
      <c r="V4" s="22" t="s">
        <v>259</v>
      </c>
      <c r="W4" s="22" t="s">
        <v>260</v>
      </c>
      <c r="X4" s="22" t="s">
        <v>261</v>
      </c>
      <c r="Y4" s="22" t="s">
        <v>262</v>
      </c>
      <c r="Z4" s="22" t="s">
        <v>263</v>
      </c>
      <c r="AA4" s="22" t="s">
        <v>264</v>
      </c>
      <c r="AB4" s="22" t="s">
        <v>265</v>
      </c>
      <c r="AC4" s="22" t="s">
        <v>266</v>
      </c>
      <c r="AD4" s="22" t="s">
        <v>267</v>
      </c>
      <c r="AE4" s="22" t="s">
        <v>268</v>
      </c>
      <c r="AF4" s="22" t="s">
        <v>269</v>
      </c>
      <c r="AG4" s="22" t="s">
        <v>270</v>
      </c>
      <c r="AH4" s="22" t="s">
        <v>271</v>
      </c>
      <c r="AI4" s="22" t="s">
        <v>272</v>
      </c>
      <c r="AJ4" s="22" t="s">
        <v>273</v>
      </c>
      <c r="AK4" s="22" t="s">
        <v>274</v>
      </c>
      <c r="AL4" s="22" t="s">
        <v>275</v>
      </c>
      <c r="AM4" s="22" t="s">
        <v>276</v>
      </c>
      <c r="AN4" s="22" t="s">
        <v>277</v>
      </c>
      <c r="AO4" s="22" t="s">
        <v>278</v>
      </c>
      <c r="AP4" s="22" t="s">
        <v>279</v>
      </c>
      <c r="AQ4" s="22" t="s">
        <v>280</v>
      </c>
      <c r="AR4" s="22" t="s">
        <v>281</v>
      </c>
      <c r="AS4" s="22" t="s">
        <v>282</v>
      </c>
      <c r="AT4" s="22" t="s">
        <v>283</v>
      </c>
      <c r="AU4" s="22" t="s">
        <v>284</v>
      </c>
      <c r="AV4" s="22" t="s">
        <v>285</v>
      </c>
      <c r="AW4" s="22" t="s">
        <v>286</v>
      </c>
      <c r="AX4" s="22" t="s">
        <v>287</v>
      </c>
      <c r="AY4" s="22" t="s">
        <v>288</v>
      </c>
      <c r="AZ4" s="22" t="s">
        <v>289</v>
      </c>
      <c r="BA4" s="22" t="s">
        <v>290</v>
      </c>
      <c r="BB4" s="22" t="s">
        <v>291</v>
      </c>
      <c r="BC4" s="22" t="s">
        <v>292</v>
      </c>
      <c r="BD4" s="22" t="s">
        <v>293</v>
      </c>
      <c r="BE4" s="22" t="s">
        <v>27</v>
      </c>
      <c r="BF4" s="22" t="s">
        <v>294</v>
      </c>
      <c r="BG4" s="22" t="s">
        <v>295</v>
      </c>
      <c r="BH4" s="22" t="s">
        <v>296</v>
      </c>
      <c r="BI4" s="28"/>
    </row>
    <row r="5" spans="1:61">
      <c r="A5" s="23"/>
      <c r="B5" s="23"/>
      <c r="C5" s="23"/>
      <c r="D5" s="23"/>
      <c r="E5" s="23"/>
      <c r="F5" s="24"/>
      <c r="G5" s="24"/>
      <c r="H5" s="25"/>
      <c r="I5" s="26" t="str">
        <f t="shared" ref="I5:I24" si="0">IFERROR(H5/G5,"")</f>
        <v/>
      </c>
      <c r="J5" s="24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7"/>
      <c r="Y5" s="23"/>
      <c r="Z5" s="23"/>
      <c r="AA5" s="23"/>
      <c r="AB5" s="23"/>
      <c r="AC5" s="23"/>
      <c r="AD5" s="23"/>
      <c r="AE5" s="23"/>
      <c r="AF5" s="27"/>
      <c r="AG5" s="27"/>
      <c r="AH5" s="27"/>
      <c r="AI5" s="27"/>
      <c r="AJ5" s="23"/>
      <c r="AK5" s="26" t="str">
        <f t="shared" ref="AK5:AK24" si="1">IF(A5="","",SUMIF($A$64:$A$163,A5,$D$64:$D$163))</f>
        <v/>
      </c>
      <c r="AL5" s="26" t="str">
        <f t="shared" ref="AL5:AL24" si="2">IF(A5="","",SUMIFS($D$64:$D$163,$A$64:$A$163,A5,$F$64:$F$163,"Committed"))</f>
        <v/>
      </c>
      <c r="AM5" s="25"/>
      <c r="AN5" s="25"/>
      <c r="AO5" s="25"/>
      <c r="AP5" s="25"/>
      <c r="AQ5" s="25"/>
      <c r="AR5" s="26" t="str">
        <f t="shared" ref="AR5:AR24" si="3">IF(COUNTA(AM5:AQ5)=0,"",SUM(AM5:AQ5))</f>
        <v/>
      </c>
      <c r="AS5" s="26" t="str">
        <f t="shared" ref="AS5:AS24" si="4">IF(A5="","",SUMIFS($D$64:$D$163,$A$64:$A$163,A5,$F$64:$F$163,"Gap"))</f>
        <v/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7"/>
      <c r="BI5" s="28"/>
    </row>
    <row r="6" spans="1:61">
      <c r="A6" s="23"/>
      <c r="B6" s="23"/>
      <c r="C6" s="23"/>
      <c r="D6" s="23"/>
      <c r="E6" s="23"/>
      <c r="F6" s="24"/>
      <c r="G6" s="24"/>
      <c r="H6" s="25"/>
      <c r="I6" s="26" t="str">
        <f t="shared" si="0"/>
        <v/>
      </c>
      <c r="J6" s="24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7"/>
      <c r="Y6" s="23"/>
      <c r="Z6" s="23"/>
      <c r="AA6" s="23"/>
      <c r="AB6" s="23"/>
      <c r="AC6" s="23"/>
      <c r="AD6" s="23"/>
      <c r="AE6" s="23"/>
      <c r="AF6" s="27"/>
      <c r="AG6" s="27"/>
      <c r="AH6" s="27"/>
      <c r="AI6" s="27"/>
      <c r="AJ6" s="23"/>
      <c r="AK6" s="26" t="str">
        <f t="shared" si="1"/>
        <v/>
      </c>
      <c r="AL6" s="26" t="str">
        <f t="shared" si="2"/>
        <v/>
      </c>
      <c r="AM6" s="25"/>
      <c r="AN6" s="25"/>
      <c r="AO6" s="25"/>
      <c r="AP6" s="25"/>
      <c r="AQ6" s="25"/>
      <c r="AR6" s="26" t="str">
        <f t="shared" si="3"/>
        <v/>
      </c>
      <c r="AS6" s="26" t="str">
        <f t="shared" si="4"/>
        <v/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7"/>
      <c r="BI6" s="28"/>
    </row>
    <row r="7" spans="1:61">
      <c r="A7" s="23"/>
      <c r="B7" s="23"/>
      <c r="C7" s="23"/>
      <c r="D7" s="23"/>
      <c r="E7" s="23"/>
      <c r="F7" s="24"/>
      <c r="G7" s="24"/>
      <c r="H7" s="25"/>
      <c r="I7" s="26" t="str">
        <f t="shared" si="0"/>
        <v/>
      </c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7"/>
      <c r="Y7" s="23"/>
      <c r="Z7" s="23"/>
      <c r="AA7" s="23"/>
      <c r="AB7" s="23"/>
      <c r="AC7" s="23"/>
      <c r="AD7" s="23"/>
      <c r="AE7" s="23"/>
      <c r="AF7" s="27"/>
      <c r="AG7" s="27"/>
      <c r="AH7" s="27"/>
      <c r="AI7" s="27"/>
      <c r="AJ7" s="23"/>
      <c r="AK7" s="26" t="str">
        <f t="shared" si="1"/>
        <v/>
      </c>
      <c r="AL7" s="26" t="str">
        <f t="shared" si="2"/>
        <v/>
      </c>
      <c r="AM7" s="25"/>
      <c r="AN7" s="25"/>
      <c r="AO7" s="25"/>
      <c r="AP7" s="25"/>
      <c r="AQ7" s="25"/>
      <c r="AR7" s="26" t="str">
        <f t="shared" si="3"/>
        <v/>
      </c>
      <c r="AS7" s="26" t="str">
        <f t="shared" si="4"/>
        <v/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7"/>
      <c r="BI7" s="28"/>
    </row>
    <row r="8" spans="1:61">
      <c r="A8" s="23"/>
      <c r="B8" s="23"/>
      <c r="C8" s="23"/>
      <c r="D8" s="23"/>
      <c r="E8" s="23"/>
      <c r="F8" s="24"/>
      <c r="G8" s="24"/>
      <c r="H8" s="25"/>
      <c r="I8" s="26" t="str">
        <f t="shared" si="0"/>
        <v/>
      </c>
      <c r="J8" s="24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7"/>
      <c r="Y8" s="23"/>
      <c r="Z8" s="23"/>
      <c r="AA8" s="23"/>
      <c r="AB8" s="23"/>
      <c r="AC8" s="23"/>
      <c r="AD8" s="23"/>
      <c r="AE8" s="23"/>
      <c r="AF8" s="27"/>
      <c r="AG8" s="27"/>
      <c r="AH8" s="27"/>
      <c r="AI8" s="27"/>
      <c r="AJ8" s="23"/>
      <c r="AK8" s="26" t="str">
        <f t="shared" si="1"/>
        <v/>
      </c>
      <c r="AL8" s="26" t="str">
        <f t="shared" si="2"/>
        <v/>
      </c>
      <c r="AM8" s="25"/>
      <c r="AN8" s="25"/>
      <c r="AO8" s="25"/>
      <c r="AP8" s="25"/>
      <c r="AQ8" s="25"/>
      <c r="AR8" s="26" t="str">
        <f t="shared" si="3"/>
        <v/>
      </c>
      <c r="AS8" s="26" t="str">
        <f t="shared" si="4"/>
        <v/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7"/>
      <c r="BI8" s="28"/>
    </row>
    <row r="9" spans="1:61">
      <c r="A9" s="23"/>
      <c r="B9" s="23"/>
      <c r="C9" s="23"/>
      <c r="D9" s="23"/>
      <c r="E9" s="23"/>
      <c r="F9" s="24"/>
      <c r="G9" s="24"/>
      <c r="H9" s="25"/>
      <c r="I9" s="26" t="str">
        <f t="shared" si="0"/>
        <v/>
      </c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7"/>
      <c r="Y9" s="23"/>
      <c r="Z9" s="23"/>
      <c r="AA9" s="23"/>
      <c r="AB9" s="23"/>
      <c r="AC9" s="23"/>
      <c r="AD9" s="23"/>
      <c r="AE9" s="23"/>
      <c r="AF9" s="27"/>
      <c r="AG9" s="27"/>
      <c r="AH9" s="27"/>
      <c r="AI9" s="27"/>
      <c r="AJ9" s="23"/>
      <c r="AK9" s="26" t="str">
        <f t="shared" si="1"/>
        <v/>
      </c>
      <c r="AL9" s="26" t="str">
        <f t="shared" si="2"/>
        <v/>
      </c>
      <c r="AM9" s="25"/>
      <c r="AN9" s="25"/>
      <c r="AO9" s="25"/>
      <c r="AP9" s="25"/>
      <c r="AQ9" s="25"/>
      <c r="AR9" s="26" t="str">
        <f t="shared" si="3"/>
        <v/>
      </c>
      <c r="AS9" s="26" t="str">
        <f t="shared" si="4"/>
        <v/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8"/>
    </row>
    <row r="10" spans="1:61">
      <c r="A10" s="23"/>
      <c r="B10" s="23"/>
      <c r="C10" s="23"/>
      <c r="D10" s="23"/>
      <c r="E10" s="23"/>
      <c r="F10" s="24"/>
      <c r="G10" s="24"/>
      <c r="H10" s="25"/>
      <c r="I10" s="26" t="str">
        <f t="shared" si="0"/>
        <v/>
      </c>
      <c r="J10" s="24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7"/>
      <c r="Y10" s="23"/>
      <c r="Z10" s="23"/>
      <c r="AA10" s="23"/>
      <c r="AB10" s="23"/>
      <c r="AC10" s="23"/>
      <c r="AD10" s="23"/>
      <c r="AE10" s="23"/>
      <c r="AF10" s="27"/>
      <c r="AG10" s="27"/>
      <c r="AH10" s="27"/>
      <c r="AI10" s="27"/>
      <c r="AJ10" s="23"/>
      <c r="AK10" s="26" t="str">
        <f t="shared" si="1"/>
        <v/>
      </c>
      <c r="AL10" s="26" t="str">
        <f t="shared" si="2"/>
        <v/>
      </c>
      <c r="AM10" s="25"/>
      <c r="AN10" s="25"/>
      <c r="AO10" s="25"/>
      <c r="AP10" s="25"/>
      <c r="AQ10" s="25"/>
      <c r="AR10" s="26" t="str">
        <f t="shared" si="3"/>
        <v/>
      </c>
      <c r="AS10" s="26" t="str">
        <f t="shared" si="4"/>
        <v/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7"/>
      <c r="BI10" s="28"/>
    </row>
    <row r="11" spans="1:61">
      <c r="A11" s="23"/>
      <c r="B11" s="23"/>
      <c r="C11" s="23"/>
      <c r="D11" s="23"/>
      <c r="E11" s="23"/>
      <c r="F11" s="24"/>
      <c r="G11" s="24"/>
      <c r="H11" s="25"/>
      <c r="I11" s="26" t="str">
        <f t="shared" si="0"/>
        <v/>
      </c>
      <c r="J11" s="24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7"/>
      <c r="Y11" s="23"/>
      <c r="Z11" s="23"/>
      <c r="AA11" s="23"/>
      <c r="AB11" s="23"/>
      <c r="AC11" s="23"/>
      <c r="AD11" s="23"/>
      <c r="AE11" s="23"/>
      <c r="AF11" s="27"/>
      <c r="AG11" s="27"/>
      <c r="AH11" s="27"/>
      <c r="AI11" s="27"/>
      <c r="AJ11" s="23"/>
      <c r="AK11" s="26" t="str">
        <f t="shared" si="1"/>
        <v/>
      </c>
      <c r="AL11" s="26" t="str">
        <f t="shared" si="2"/>
        <v/>
      </c>
      <c r="AM11" s="25"/>
      <c r="AN11" s="25"/>
      <c r="AO11" s="25"/>
      <c r="AP11" s="25"/>
      <c r="AQ11" s="25"/>
      <c r="AR11" s="26" t="str">
        <f t="shared" si="3"/>
        <v/>
      </c>
      <c r="AS11" s="26" t="str">
        <f t="shared" si="4"/>
        <v/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7"/>
      <c r="BI11" s="28"/>
    </row>
    <row r="12" spans="1:61">
      <c r="A12" s="23"/>
      <c r="B12" s="23"/>
      <c r="C12" s="23"/>
      <c r="D12" s="23"/>
      <c r="E12" s="23"/>
      <c r="F12" s="24"/>
      <c r="G12" s="24"/>
      <c r="H12" s="25"/>
      <c r="I12" s="26" t="str">
        <f t="shared" si="0"/>
        <v/>
      </c>
      <c r="J12" s="24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7"/>
      <c r="Y12" s="23"/>
      <c r="Z12" s="23"/>
      <c r="AA12" s="23"/>
      <c r="AB12" s="23"/>
      <c r="AC12" s="23"/>
      <c r="AD12" s="23"/>
      <c r="AE12" s="23"/>
      <c r="AF12" s="27"/>
      <c r="AG12" s="27"/>
      <c r="AH12" s="27"/>
      <c r="AI12" s="27"/>
      <c r="AJ12" s="23"/>
      <c r="AK12" s="26" t="str">
        <f t="shared" si="1"/>
        <v/>
      </c>
      <c r="AL12" s="26" t="str">
        <f t="shared" si="2"/>
        <v/>
      </c>
      <c r="AM12" s="25"/>
      <c r="AN12" s="25"/>
      <c r="AO12" s="25"/>
      <c r="AP12" s="25"/>
      <c r="AQ12" s="25"/>
      <c r="AR12" s="26" t="str">
        <f t="shared" si="3"/>
        <v/>
      </c>
      <c r="AS12" s="26" t="str">
        <f t="shared" si="4"/>
        <v/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7"/>
      <c r="BI12" s="28"/>
    </row>
    <row r="13" spans="1:61">
      <c r="A13" s="23"/>
      <c r="B13" s="23"/>
      <c r="C13" s="23"/>
      <c r="D13" s="23"/>
      <c r="E13" s="23"/>
      <c r="F13" s="24"/>
      <c r="G13" s="24"/>
      <c r="H13" s="25"/>
      <c r="I13" s="26" t="str">
        <f t="shared" si="0"/>
        <v/>
      </c>
      <c r="J13" s="24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7"/>
      <c r="Y13" s="23"/>
      <c r="Z13" s="23"/>
      <c r="AA13" s="23"/>
      <c r="AB13" s="23"/>
      <c r="AC13" s="23"/>
      <c r="AD13" s="23"/>
      <c r="AE13" s="23"/>
      <c r="AF13" s="27"/>
      <c r="AG13" s="27"/>
      <c r="AH13" s="27"/>
      <c r="AI13" s="27"/>
      <c r="AJ13" s="23"/>
      <c r="AK13" s="26" t="str">
        <f t="shared" si="1"/>
        <v/>
      </c>
      <c r="AL13" s="26" t="str">
        <f t="shared" si="2"/>
        <v/>
      </c>
      <c r="AM13" s="25"/>
      <c r="AN13" s="25"/>
      <c r="AO13" s="25"/>
      <c r="AP13" s="25"/>
      <c r="AQ13" s="25"/>
      <c r="AR13" s="26" t="str">
        <f t="shared" si="3"/>
        <v/>
      </c>
      <c r="AS13" s="26" t="str">
        <f t="shared" si="4"/>
        <v/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7"/>
      <c r="BI13" s="28"/>
    </row>
    <row r="14" spans="1:61">
      <c r="A14" s="23"/>
      <c r="B14" s="23"/>
      <c r="C14" s="23"/>
      <c r="D14" s="23"/>
      <c r="E14" s="23"/>
      <c r="F14" s="24"/>
      <c r="G14" s="24"/>
      <c r="H14" s="25"/>
      <c r="I14" s="26" t="str">
        <f t="shared" si="0"/>
        <v/>
      </c>
      <c r="J14" s="24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7"/>
      <c r="Y14" s="23"/>
      <c r="Z14" s="23"/>
      <c r="AA14" s="23"/>
      <c r="AB14" s="23"/>
      <c r="AC14" s="23"/>
      <c r="AD14" s="23"/>
      <c r="AE14" s="23"/>
      <c r="AF14" s="27"/>
      <c r="AG14" s="27"/>
      <c r="AH14" s="27"/>
      <c r="AI14" s="27"/>
      <c r="AJ14" s="23"/>
      <c r="AK14" s="26" t="str">
        <f t="shared" si="1"/>
        <v/>
      </c>
      <c r="AL14" s="26" t="str">
        <f t="shared" si="2"/>
        <v/>
      </c>
      <c r="AM14" s="25"/>
      <c r="AN14" s="25"/>
      <c r="AO14" s="25"/>
      <c r="AP14" s="25"/>
      <c r="AQ14" s="25"/>
      <c r="AR14" s="26" t="str">
        <f t="shared" si="3"/>
        <v/>
      </c>
      <c r="AS14" s="26" t="str">
        <f t="shared" si="4"/>
        <v/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7"/>
      <c r="BI14" s="28"/>
    </row>
    <row r="15" spans="1:61">
      <c r="A15" s="23"/>
      <c r="B15" s="23"/>
      <c r="C15" s="23"/>
      <c r="D15" s="23"/>
      <c r="E15" s="23"/>
      <c r="F15" s="24"/>
      <c r="G15" s="24"/>
      <c r="H15" s="25"/>
      <c r="I15" s="26" t="str">
        <f t="shared" si="0"/>
        <v/>
      </c>
      <c r="J15" s="24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7"/>
      <c r="Y15" s="23"/>
      <c r="Z15" s="23"/>
      <c r="AA15" s="23"/>
      <c r="AB15" s="23"/>
      <c r="AC15" s="23"/>
      <c r="AD15" s="23"/>
      <c r="AE15" s="23"/>
      <c r="AF15" s="27"/>
      <c r="AG15" s="27"/>
      <c r="AH15" s="27"/>
      <c r="AI15" s="27"/>
      <c r="AJ15" s="23"/>
      <c r="AK15" s="26" t="str">
        <f t="shared" si="1"/>
        <v/>
      </c>
      <c r="AL15" s="26" t="str">
        <f t="shared" si="2"/>
        <v/>
      </c>
      <c r="AM15" s="25"/>
      <c r="AN15" s="25"/>
      <c r="AO15" s="25"/>
      <c r="AP15" s="25"/>
      <c r="AQ15" s="25"/>
      <c r="AR15" s="26" t="str">
        <f t="shared" si="3"/>
        <v/>
      </c>
      <c r="AS15" s="26" t="str">
        <f t="shared" si="4"/>
        <v/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7"/>
      <c r="BI15" s="28"/>
    </row>
    <row r="16" spans="1:61">
      <c r="A16" s="23"/>
      <c r="B16" s="23"/>
      <c r="C16" s="23"/>
      <c r="D16" s="23"/>
      <c r="E16" s="23"/>
      <c r="F16" s="24"/>
      <c r="G16" s="24"/>
      <c r="H16" s="25"/>
      <c r="I16" s="26" t="str">
        <f t="shared" si="0"/>
        <v/>
      </c>
      <c r="J16" s="24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7"/>
      <c r="Y16" s="23"/>
      <c r="Z16" s="23"/>
      <c r="AA16" s="23"/>
      <c r="AB16" s="23"/>
      <c r="AC16" s="23"/>
      <c r="AD16" s="23"/>
      <c r="AE16" s="23"/>
      <c r="AF16" s="27"/>
      <c r="AG16" s="27"/>
      <c r="AH16" s="27"/>
      <c r="AI16" s="27"/>
      <c r="AJ16" s="23"/>
      <c r="AK16" s="26" t="str">
        <f t="shared" si="1"/>
        <v/>
      </c>
      <c r="AL16" s="26" t="str">
        <f t="shared" si="2"/>
        <v/>
      </c>
      <c r="AM16" s="25"/>
      <c r="AN16" s="25"/>
      <c r="AO16" s="25"/>
      <c r="AP16" s="25"/>
      <c r="AQ16" s="25"/>
      <c r="AR16" s="26" t="str">
        <f t="shared" si="3"/>
        <v/>
      </c>
      <c r="AS16" s="26" t="str">
        <f t="shared" si="4"/>
        <v/>
      </c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7"/>
      <c r="BI16" s="28"/>
    </row>
    <row r="17" spans="1:61">
      <c r="A17" s="23"/>
      <c r="B17" s="23"/>
      <c r="C17" s="23"/>
      <c r="D17" s="23"/>
      <c r="E17" s="23"/>
      <c r="F17" s="24"/>
      <c r="G17" s="24"/>
      <c r="H17" s="25"/>
      <c r="I17" s="26" t="str">
        <f t="shared" si="0"/>
        <v/>
      </c>
      <c r="J17" s="24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7"/>
      <c r="Y17" s="23"/>
      <c r="Z17" s="23"/>
      <c r="AA17" s="23"/>
      <c r="AB17" s="23"/>
      <c r="AC17" s="23"/>
      <c r="AD17" s="23"/>
      <c r="AE17" s="23"/>
      <c r="AF17" s="27"/>
      <c r="AG17" s="27"/>
      <c r="AH17" s="27"/>
      <c r="AI17" s="27"/>
      <c r="AJ17" s="23"/>
      <c r="AK17" s="26" t="str">
        <f t="shared" si="1"/>
        <v/>
      </c>
      <c r="AL17" s="26" t="str">
        <f t="shared" si="2"/>
        <v/>
      </c>
      <c r="AM17" s="25"/>
      <c r="AN17" s="25"/>
      <c r="AO17" s="25"/>
      <c r="AP17" s="25"/>
      <c r="AQ17" s="25"/>
      <c r="AR17" s="26" t="str">
        <f t="shared" si="3"/>
        <v/>
      </c>
      <c r="AS17" s="26" t="str">
        <f t="shared" si="4"/>
        <v/>
      </c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7"/>
      <c r="BI17" s="28"/>
    </row>
    <row r="18" spans="1:61">
      <c r="A18" s="23"/>
      <c r="B18" s="23"/>
      <c r="C18" s="23"/>
      <c r="D18" s="23"/>
      <c r="E18" s="23"/>
      <c r="F18" s="24"/>
      <c r="G18" s="24"/>
      <c r="H18" s="25"/>
      <c r="I18" s="26" t="str">
        <f t="shared" si="0"/>
        <v/>
      </c>
      <c r="J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7"/>
      <c r="Y18" s="23"/>
      <c r="Z18" s="23"/>
      <c r="AA18" s="23"/>
      <c r="AB18" s="23"/>
      <c r="AC18" s="23"/>
      <c r="AD18" s="23"/>
      <c r="AE18" s="23"/>
      <c r="AF18" s="27"/>
      <c r="AG18" s="27"/>
      <c r="AH18" s="27"/>
      <c r="AI18" s="27"/>
      <c r="AJ18" s="23"/>
      <c r="AK18" s="26" t="str">
        <f t="shared" si="1"/>
        <v/>
      </c>
      <c r="AL18" s="26" t="str">
        <f t="shared" si="2"/>
        <v/>
      </c>
      <c r="AM18" s="25"/>
      <c r="AN18" s="25"/>
      <c r="AO18" s="25"/>
      <c r="AP18" s="25"/>
      <c r="AQ18" s="25"/>
      <c r="AR18" s="26" t="str">
        <f t="shared" si="3"/>
        <v/>
      </c>
      <c r="AS18" s="26" t="str">
        <f t="shared" si="4"/>
        <v/>
      </c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7"/>
      <c r="BI18" s="28"/>
    </row>
    <row r="19" spans="1:61">
      <c r="A19" s="23"/>
      <c r="B19" s="23"/>
      <c r="C19" s="23"/>
      <c r="D19" s="23"/>
      <c r="E19" s="23"/>
      <c r="F19" s="24"/>
      <c r="G19" s="24"/>
      <c r="H19" s="25"/>
      <c r="I19" s="26" t="str">
        <f t="shared" si="0"/>
        <v/>
      </c>
      <c r="J19" s="24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7"/>
      <c r="Y19" s="23"/>
      <c r="Z19" s="23"/>
      <c r="AA19" s="23"/>
      <c r="AB19" s="23"/>
      <c r="AC19" s="23"/>
      <c r="AD19" s="23"/>
      <c r="AE19" s="23"/>
      <c r="AF19" s="27"/>
      <c r="AG19" s="27"/>
      <c r="AH19" s="27"/>
      <c r="AI19" s="27"/>
      <c r="AJ19" s="23"/>
      <c r="AK19" s="26" t="str">
        <f t="shared" si="1"/>
        <v/>
      </c>
      <c r="AL19" s="26" t="str">
        <f t="shared" si="2"/>
        <v/>
      </c>
      <c r="AM19" s="25"/>
      <c r="AN19" s="25"/>
      <c r="AO19" s="25"/>
      <c r="AP19" s="25"/>
      <c r="AQ19" s="25"/>
      <c r="AR19" s="26" t="str">
        <f t="shared" si="3"/>
        <v/>
      </c>
      <c r="AS19" s="26" t="str">
        <f t="shared" si="4"/>
        <v/>
      </c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7"/>
      <c r="BI19" s="28"/>
    </row>
    <row r="20" spans="1:61">
      <c r="A20" s="23"/>
      <c r="B20" s="23"/>
      <c r="C20" s="23"/>
      <c r="D20" s="23"/>
      <c r="E20" s="23"/>
      <c r="F20" s="24"/>
      <c r="G20" s="24"/>
      <c r="H20" s="25"/>
      <c r="I20" s="26" t="str">
        <f t="shared" si="0"/>
        <v/>
      </c>
      <c r="J20" s="24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7"/>
      <c r="Y20" s="23"/>
      <c r="Z20" s="23"/>
      <c r="AA20" s="23"/>
      <c r="AB20" s="23"/>
      <c r="AC20" s="23"/>
      <c r="AD20" s="23"/>
      <c r="AE20" s="23"/>
      <c r="AF20" s="27"/>
      <c r="AG20" s="27"/>
      <c r="AH20" s="27"/>
      <c r="AI20" s="27"/>
      <c r="AJ20" s="23"/>
      <c r="AK20" s="26" t="str">
        <f t="shared" si="1"/>
        <v/>
      </c>
      <c r="AL20" s="26" t="str">
        <f t="shared" si="2"/>
        <v/>
      </c>
      <c r="AM20" s="25"/>
      <c r="AN20" s="25"/>
      <c r="AO20" s="25"/>
      <c r="AP20" s="25"/>
      <c r="AQ20" s="25"/>
      <c r="AR20" s="26" t="str">
        <f t="shared" si="3"/>
        <v/>
      </c>
      <c r="AS20" s="26" t="str">
        <f t="shared" si="4"/>
        <v/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7"/>
      <c r="BI20" s="28"/>
    </row>
    <row r="21" spans="1:61">
      <c r="A21" s="23"/>
      <c r="B21" s="23"/>
      <c r="C21" s="23"/>
      <c r="D21" s="23"/>
      <c r="E21" s="23"/>
      <c r="F21" s="24"/>
      <c r="G21" s="24"/>
      <c r="H21" s="25"/>
      <c r="I21" s="26" t="str">
        <f t="shared" si="0"/>
        <v/>
      </c>
      <c r="J21" s="24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7"/>
      <c r="Y21" s="23"/>
      <c r="Z21" s="23"/>
      <c r="AA21" s="23"/>
      <c r="AB21" s="23"/>
      <c r="AC21" s="23"/>
      <c r="AD21" s="23"/>
      <c r="AE21" s="23"/>
      <c r="AF21" s="27"/>
      <c r="AG21" s="27"/>
      <c r="AH21" s="27"/>
      <c r="AI21" s="27"/>
      <c r="AJ21" s="23"/>
      <c r="AK21" s="26" t="str">
        <f t="shared" si="1"/>
        <v/>
      </c>
      <c r="AL21" s="26" t="str">
        <f t="shared" si="2"/>
        <v/>
      </c>
      <c r="AM21" s="25"/>
      <c r="AN21" s="25"/>
      <c r="AO21" s="25"/>
      <c r="AP21" s="25"/>
      <c r="AQ21" s="25"/>
      <c r="AR21" s="26" t="str">
        <f t="shared" si="3"/>
        <v/>
      </c>
      <c r="AS21" s="26" t="str">
        <f t="shared" si="4"/>
        <v/>
      </c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7"/>
      <c r="BI21" s="28"/>
    </row>
    <row r="22" spans="1:61">
      <c r="A22" s="23"/>
      <c r="B22" s="23"/>
      <c r="C22" s="23"/>
      <c r="D22" s="23"/>
      <c r="E22" s="23"/>
      <c r="F22" s="24"/>
      <c r="G22" s="24"/>
      <c r="H22" s="25"/>
      <c r="I22" s="26" t="str">
        <f t="shared" si="0"/>
        <v/>
      </c>
      <c r="J22" s="24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7"/>
      <c r="Y22" s="23"/>
      <c r="Z22" s="23"/>
      <c r="AA22" s="23"/>
      <c r="AB22" s="23"/>
      <c r="AC22" s="23"/>
      <c r="AD22" s="23"/>
      <c r="AE22" s="23"/>
      <c r="AF22" s="27"/>
      <c r="AG22" s="27"/>
      <c r="AH22" s="27"/>
      <c r="AI22" s="27"/>
      <c r="AJ22" s="23"/>
      <c r="AK22" s="26" t="str">
        <f t="shared" si="1"/>
        <v/>
      </c>
      <c r="AL22" s="26" t="str">
        <f t="shared" si="2"/>
        <v/>
      </c>
      <c r="AM22" s="25"/>
      <c r="AN22" s="25"/>
      <c r="AO22" s="25"/>
      <c r="AP22" s="25"/>
      <c r="AQ22" s="25"/>
      <c r="AR22" s="26" t="str">
        <f t="shared" si="3"/>
        <v/>
      </c>
      <c r="AS22" s="26" t="str">
        <f t="shared" si="4"/>
        <v/>
      </c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7"/>
      <c r="BI22" s="28"/>
    </row>
    <row r="23" spans="1:61">
      <c r="A23" s="23"/>
      <c r="B23" s="23"/>
      <c r="C23" s="23"/>
      <c r="D23" s="23"/>
      <c r="E23" s="23"/>
      <c r="F23" s="24"/>
      <c r="G23" s="24"/>
      <c r="H23" s="25"/>
      <c r="I23" s="26" t="str">
        <f t="shared" si="0"/>
        <v/>
      </c>
      <c r="J23" s="24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7"/>
      <c r="Y23" s="23"/>
      <c r="Z23" s="23"/>
      <c r="AA23" s="23"/>
      <c r="AB23" s="23"/>
      <c r="AC23" s="23"/>
      <c r="AD23" s="23"/>
      <c r="AE23" s="23"/>
      <c r="AF23" s="27"/>
      <c r="AG23" s="27"/>
      <c r="AH23" s="27"/>
      <c r="AI23" s="27"/>
      <c r="AJ23" s="23"/>
      <c r="AK23" s="26" t="str">
        <f t="shared" si="1"/>
        <v/>
      </c>
      <c r="AL23" s="26" t="str">
        <f t="shared" si="2"/>
        <v/>
      </c>
      <c r="AM23" s="25"/>
      <c r="AN23" s="25"/>
      <c r="AO23" s="25"/>
      <c r="AP23" s="25"/>
      <c r="AQ23" s="25"/>
      <c r="AR23" s="26" t="str">
        <f t="shared" si="3"/>
        <v/>
      </c>
      <c r="AS23" s="26" t="str">
        <f t="shared" si="4"/>
        <v/>
      </c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7"/>
      <c r="BI23" s="28"/>
    </row>
    <row r="24" spans="1:61">
      <c r="A24" s="23"/>
      <c r="B24" s="23"/>
      <c r="C24" s="23"/>
      <c r="D24" s="23"/>
      <c r="E24" s="23"/>
      <c r="F24" s="24"/>
      <c r="G24" s="24"/>
      <c r="H24" s="25"/>
      <c r="I24" s="26" t="str">
        <f t="shared" si="0"/>
        <v/>
      </c>
      <c r="J24" s="24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7"/>
      <c r="Y24" s="23"/>
      <c r="Z24" s="23"/>
      <c r="AA24" s="23"/>
      <c r="AB24" s="23"/>
      <c r="AC24" s="23"/>
      <c r="AD24" s="23"/>
      <c r="AE24" s="23"/>
      <c r="AF24" s="27"/>
      <c r="AG24" s="27"/>
      <c r="AH24" s="27"/>
      <c r="AI24" s="27"/>
      <c r="AJ24" s="23"/>
      <c r="AK24" s="26" t="str">
        <f t="shared" si="1"/>
        <v/>
      </c>
      <c r="AL24" s="26" t="str">
        <f t="shared" si="2"/>
        <v/>
      </c>
      <c r="AM24" s="25"/>
      <c r="AN24" s="25"/>
      <c r="AO24" s="25"/>
      <c r="AP24" s="25"/>
      <c r="AQ24" s="25"/>
      <c r="AR24" s="26" t="str">
        <f t="shared" si="3"/>
        <v/>
      </c>
      <c r="AS24" s="26" t="str">
        <f t="shared" si="4"/>
        <v/>
      </c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7"/>
      <c r="BI24" s="28"/>
    </row>
    <row r="25" spans="1:6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</row>
    <row r="27" spans="1:61" ht="16">
      <c r="A27" s="145" t="s">
        <v>297</v>
      </c>
      <c r="B27" s="145"/>
      <c r="C27" s="145"/>
      <c r="D27" s="145"/>
      <c r="E27" s="145"/>
      <c r="F27" s="145"/>
      <c r="G27" s="145"/>
      <c r="H27" s="145"/>
    </row>
    <row r="28" spans="1:61" ht="29">
      <c r="A28" s="17" t="s">
        <v>239</v>
      </c>
      <c r="B28" s="17" t="s">
        <v>240</v>
      </c>
      <c r="C28" s="17" t="s">
        <v>298</v>
      </c>
      <c r="D28" s="17" t="s">
        <v>299</v>
      </c>
      <c r="E28" s="17" t="s">
        <v>300</v>
      </c>
      <c r="F28" s="17" t="s">
        <v>301</v>
      </c>
      <c r="G28" s="17" t="s">
        <v>302</v>
      </c>
      <c r="H28" s="17" t="s">
        <v>303</v>
      </c>
    </row>
    <row r="29" spans="1:61">
      <c r="A29" s="18"/>
      <c r="B29" s="18"/>
      <c r="C29" s="18"/>
      <c r="D29" s="19"/>
      <c r="E29" s="19"/>
      <c r="F29" s="20"/>
      <c r="G29" s="18"/>
      <c r="H29" s="18"/>
    </row>
    <row r="30" spans="1:61">
      <c r="A30" s="18"/>
      <c r="B30" s="18"/>
      <c r="C30" s="18"/>
      <c r="D30" s="19"/>
      <c r="E30" s="19"/>
      <c r="F30" s="20"/>
      <c r="G30" s="18"/>
      <c r="H30" s="18"/>
    </row>
    <row r="31" spans="1:61">
      <c r="A31" s="18"/>
      <c r="B31" s="18"/>
      <c r="C31" s="18"/>
      <c r="D31" s="19"/>
      <c r="E31" s="19"/>
      <c r="F31" s="20"/>
      <c r="G31" s="18"/>
      <c r="H31" s="18"/>
    </row>
    <row r="32" spans="1:61">
      <c r="A32" s="18"/>
      <c r="B32" s="18"/>
      <c r="C32" s="18"/>
      <c r="D32" s="19"/>
      <c r="E32" s="19"/>
      <c r="F32" s="20"/>
      <c r="G32" s="18"/>
      <c r="H32" s="18"/>
    </row>
    <row r="33" spans="1:8">
      <c r="A33" s="18"/>
      <c r="B33" s="18"/>
      <c r="C33" s="18"/>
      <c r="D33" s="19"/>
      <c r="E33" s="19"/>
      <c r="F33" s="20"/>
      <c r="G33" s="18"/>
      <c r="H33" s="18"/>
    </row>
    <row r="34" spans="1:8">
      <c r="A34" s="18"/>
      <c r="B34" s="18"/>
      <c r="C34" s="18"/>
      <c r="D34" s="19"/>
      <c r="E34" s="19"/>
      <c r="F34" s="20"/>
      <c r="G34" s="18"/>
      <c r="H34" s="18"/>
    </row>
    <row r="35" spans="1:8">
      <c r="A35" s="18"/>
      <c r="B35" s="18"/>
      <c r="C35" s="18"/>
      <c r="D35" s="19"/>
      <c r="E35" s="19"/>
      <c r="F35" s="20"/>
      <c r="G35" s="18"/>
      <c r="H35" s="18"/>
    </row>
    <row r="36" spans="1:8">
      <c r="A36" s="18"/>
      <c r="B36" s="18"/>
      <c r="C36" s="18"/>
      <c r="D36" s="19"/>
      <c r="E36" s="19"/>
      <c r="F36" s="20"/>
      <c r="G36" s="18"/>
      <c r="H36" s="18"/>
    </row>
    <row r="37" spans="1:8">
      <c r="A37" s="18"/>
      <c r="B37" s="18"/>
      <c r="C37" s="18"/>
      <c r="D37" s="19"/>
      <c r="E37" s="19"/>
      <c r="F37" s="20"/>
      <c r="G37" s="18"/>
      <c r="H37" s="18"/>
    </row>
    <row r="38" spans="1:8">
      <c r="A38" s="18"/>
      <c r="B38" s="18"/>
      <c r="C38" s="18"/>
      <c r="D38" s="19"/>
      <c r="E38" s="19"/>
      <c r="F38" s="20"/>
      <c r="G38" s="18"/>
      <c r="H38" s="18"/>
    </row>
    <row r="39" spans="1:8">
      <c r="A39" s="18"/>
      <c r="B39" s="18"/>
      <c r="C39" s="18"/>
      <c r="D39" s="19"/>
      <c r="E39" s="19"/>
      <c r="F39" s="20"/>
      <c r="G39" s="18"/>
      <c r="H39" s="18"/>
    </row>
    <row r="40" spans="1:8">
      <c r="A40" s="18"/>
      <c r="B40" s="18"/>
      <c r="C40" s="18"/>
      <c r="D40" s="19"/>
      <c r="E40" s="19"/>
      <c r="F40" s="20"/>
      <c r="G40" s="18"/>
      <c r="H40" s="18"/>
    </row>
    <row r="41" spans="1:8">
      <c r="A41" s="18"/>
      <c r="B41" s="18"/>
      <c r="C41" s="18"/>
      <c r="D41" s="19"/>
      <c r="E41" s="19"/>
      <c r="F41" s="20"/>
      <c r="G41" s="18"/>
      <c r="H41" s="18"/>
    </row>
    <row r="42" spans="1:8">
      <c r="A42" s="18"/>
      <c r="B42" s="18"/>
      <c r="C42" s="18"/>
      <c r="D42" s="19"/>
      <c r="E42" s="19"/>
      <c r="F42" s="20"/>
      <c r="G42" s="18"/>
      <c r="H42" s="18"/>
    </row>
    <row r="43" spans="1:8">
      <c r="A43" s="18"/>
      <c r="B43" s="18"/>
      <c r="C43" s="18"/>
      <c r="D43" s="19"/>
      <c r="E43" s="19"/>
      <c r="F43" s="20"/>
      <c r="G43" s="18"/>
      <c r="H43" s="18"/>
    </row>
    <row r="44" spans="1:8">
      <c r="A44" s="18"/>
      <c r="B44" s="18"/>
      <c r="C44" s="18"/>
      <c r="D44" s="19"/>
      <c r="E44" s="19"/>
      <c r="F44" s="20"/>
      <c r="G44" s="18"/>
      <c r="H44" s="18"/>
    </row>
    <row r="45" spans="1:8">
      <c r="A45" s="18"/>
      <c r="B45" s="18"/>
      <c r="C45" s="18"/>
      <c r="D45" s="19"/>
      <c r="E45" s="19"/>
      <c r="F45" s="20"/>
      <c r="G45" s="18"/>
      <c r="H45" s="18"/>
    </row>
    <row r="46" spans="1:8">
      <c r="A46" s="18"/>
      <c r="B46" s="18"/>
      <c r="C46" s="18"/>
      <c r="D46" s="19"/>
      <c r="E46" s="19"/>
      <c r="F46" s="20"/>
      <c r="G46" s="18"/>
      <c r="H46" s="18"/>
    </row>
    <row r="47" spans="1:8">
      <c r="A47" s="18"/>
      <c r="B47" s="18"/>
      <c r="C47" s="18"/>
      <c r="D47" s="19"/>
      <c r="E47" s="19"/>
      <c r="F47" s="20"/>
      <c r="G47" s="18"/>
      <c r="H47" s="18"/>
    </row>
    <row r="48" spans="1:8">
      <c r="A48" s="18"/>
      <c r="B48" s="18"/>
      <c r="C48" s="18"/>
      <c r="D48" s="19"/>
      <c r="E48" s="19"/>
      <c r="F48" s="20"/>
      <c r="G48" s="18"/>
      <c r="H48" s="18"/>
    </row>
    <row r="49" spans="1:8">
      <c r="A49" s="18"/>
      <c r="B49" s="18"/>
      <c r="C49" s="18"/>
      <c r="D49" s="19"/>
      <c r="E49" s="19"/>
      <c r="F49" s="20"/>
      <c r="G49" s="18"/>
      <c r="H49" s="18"/>
    </row>
    <row r="50" spans="1:8">
      <c r="A50" s="18"/>
      <c r="B50" s="18"/>
      <c r="C50" s="18"/>
      <c r="D50" s="19"/>
      <c r="E50" s="19"/>
      <c r="F50" s="20"/>
      <c r="G50" s="18"/>
      <c r="H50" s="18"/>
    </row>
    <row r="51" spans="1:8">
      <c r="A51" s="18"/>
      <c r="B51" s="18"/>
      <c r="C51" s="18"/>
      <c r="D51" s="19"/>
      <c r="E51" s="19"/>
      <c r="F51" s="20"/>
      <c r="G51" s="18"/>
      <c r="H51" s="18"/>
    </row>
    <row r="52" spans="1:8">
      <c r="A52" s="18"/>
      <c r="B52" s="18"/>
      <c r="C52" s="18"/>
      <c r="D52" s="19"/>
      <c r="E52" s="19"/>
      <c r="F52" s="20"/>
      <c r="G52" s="18"/>
      <c r="H52" s="18"/>
    </row>
    <row r="53" spans="1:8">
      <c r="A53" s="18"/>
      <c r="B53" s="18"/>
      <c r="C53" s="18"/>
      <c r="D53" s="19"/>
      <c r="E53" s="19"/>
      <c r="F53" s="20"/>
      <c r="G53" s="18"/>
      <c r="H53" s="18"/>
    </row>
    <row r="54" spans="1:8">
      <c r="A54" s="18"/>
      <c r="B54" s="18"/>
      <c r="C54" s="18"/>
      <c r="D54" s="19"/>
      <c r="E54" s="19"/>
      <c r="F54" s="20"/>
      <c r="G54" s="18"/>
      <c r="H54" s="18"/>
    </row>
    <row r="55" spans="1:8">
      <c r="A55" s="18"/>
      <c r="B55" s="18"/>
      <c r="C55" s="18"/>
      <c r="D55" s="19"/>
      <c r="E55" s="19"/>
      <c r="F55" s="20"/>
      <c r="G55" s="18"/>
      <c r="H55" s="18"/>
    </row>
    <row r="56" spans="1:8">
      <c r="A56" s="18"/>
      <c r="B56" s="18"/>
      <c r="C56" s="18"/>
      <c r="D56" s="19"/>
      <c r="E56" s="19"/>
      <c r="F56" s="20"/>
      <c r="G56" s="18"/>
      <c r="H56" s="18"/>
    </row>
    <row r="57" spans="1:8">
      <c r="A57" s="18"/>
      <c r="B57" s="18"/>
      <c r="C57" s="18"/>
      <c r="D57" s="19"/>
      <c r="E57" s="19"/>
      <c r="F57" s="20"/>
      <c r="G57" s="18"/>
      <c r="H57" s="18"/>
    </row>
    <row r="58" spans="1:8">
      <c r="A58" s="18"/>
      <c r="B58" s="18"/>
      <c r="C58" s="18"/>
      <c r="D58" s="19"/>
      <c r="E58" s="19"/>
      <c r="F58" s="20"/>
      <c r="G58" s="18"/>
      <c r="H58" s="18"/>
    </row>
    <row r="62" spans="1:8" ht="16">
      <c r="A62" s="145" t="s">
        <v>304</v>
      </c>
      <c r="B62" s="145"/>
      <c r="C62" s="145"/>
      <c r="D62" s="145"/>
      <c r="E62" s="145"/>
      <c r="F62" s="145"/>
      <c r="G62" s="145"/>
    </row>
    <row r="63" spans="1:8">
      <c r="A63" s="17" t="s">
        <v>239</v>
      </c>
      <c r="B63" s="17" t="s">
        <v>240</v>
      </c>
      <c r="C63" s="17" t="s">
        <v>305</v>
      </c>
      <c r="D63" s="17" t="s">
        <v>197</v>
      </c>
      <c r="E63" s="17" t="s">
        <v>198</v>
      </c>
      <c r="F63" s="17" t="s">
        <v>80</v>
      </c>
      <c r="G63" s="17" t="s">
        <v>306</v>
      </c>
    </row>
    <row r="64" spans="1:8">
      <c r="A64" s="18"/>
      <c r="B64" s="18"/>
      <c r="C64" s="18"/>
      <c r="D64" s="20"/>
      <c r="E64" s="18"/>
      <c r="F64" s="18"/>
      <c r="G64" s="21"/>
    </row>
    <row r="65" spans="1:7">
      <c r="A65" s="18"/>
      <c r="B65" s="18"/>
      <c r="C65" s="18"/>
      <c r="D65" s="20"/>
      <c r="E65" s="18"/>
      <c r="F65" s="18"/>
      <c r="G65" s="21"/>
    </row>
    <row r="66" spans="1:7">
      <c r="A66" s="18"/>
      <c r="B66" s="18"/>
      <c r="C66" s="18"/>
      <c r="D66" s="20"/>
      <c r="E66" s="18"/>
      <c r="F66" s="18"/>
      <c r="G66" s="21"/>
    </row>
    <row r="67" spans="1:7">
      <c r="A67" s="18"/>
      <c r="B67" s="18"/>
      <c r="C67" s="18"/>
      <c r="D67" s="20"/>
      <c r="E67" s="18"/>
      <c r="F67" s="18"/>
      <c r="G67" s="21"/>
    </row>
    <row r="68" spans="1:7">
      <c r="A68" s="18"/>
      <c r="B68" s="18"/>
      <c r="C68" s="18"/>
      <c r="D68" s="20"/>
      <c r="E68" s="18"/>
      <c r="F68" s="18"/>
      <c r="G68" s="21"/>
    </row>
    <row r="69" spans="1:7">
      <c r="A69" s="18"/>
      <c r="B69" s="18"/>
      <c r="C69" s="18"/>
      <c r="D69" s="20"/>
      <c r="E69" s="18"/>
      <c r="F69" s="18"/>
      <c r="G69" s="21"/>
    </row>
    <row r="70" spans="1:7">
      <c r="A70" s="18"/>
      <c r="B70" s="18"/>
      <c r="C70" s="18"/>
      <c r="D70" s="20"/>
      <c r="E70" s="18"/>
      <c r="F70" s="18"/>
      <c r="G70" s="21"/>
    </row>
    <row r="71" spans="1:7">
      <c r="A71" s="18"/>
      <c r="B71" s="18"/>
      <c r="C71" s="18"/>
      <c r="D71" s="20"/>
      <c r="E71" s="18"/>
      <c r="F71" s="18"/>
      <c r="G71" s="21"/>
    </row>
    <row r="72" spans="1:7">
      <c r="A72" s="18"/>
      <c r="B72" s="18"/>
      <c r="C72" s="18"/>
      <c r="D72" s="20"/>
      <c r="E72" s="18"/>
      <c r="F72" s="18"/>
      <c r="G72" s="21"/>
    </row>
    <row r="73" spans="1:7">
      <c r="A73" s="18"/>
      <c r="B73" s="18"/>
      <c r="C73" s="18"/>
      <c r="D73" s="20"/>
      <c r="E73" s="18"/>
      <c r="F73" s="18"/>
      <c r="G73" s="21"/>
    </row>
    <row r="74" spans="1:7">
      <c r="A74" s="18"/>
      <c r="B74" s="18"/>
      <c r="C74" s="18"/>
      <c r="D74" s="20"/>
      <c r="E74" s="18"/>
      <c r="F74" s="18"/>
      <c r="G74" s="21"/>
    </row>
    <row r="75" spans="1:7">
      <c r="A75" s="18"/>
      <c r="B75" s="18"/>
      <c r="C75" s="18"/>
      <c r="D75" s="20"/>
      <c r="E75" s="18"/>
      <c r="F75" s="18"/>
      <c r="G75" s="21"/>
    </row>
    <row r="76" spans="1:7">
      <c r="A76" s="18"/>
      <c r="B76" s="18"/>
      <c r="C76" s="18"/>
      <c r="D76" s="20"/>
      <c r="E76" s="18"/>
      <c r="F76" s="18"/>
      <c r="G76" s="21"/>
    </row>
    <row r="77" spans="1:7">
      <c r="A77" s="18"/>
      <c r="B77" s="18"/>
      <c r="C77" s="18"/>
      <c r="D77" s="20"/>
      <c r="E77" s="18"/>
      <c r="F77" s="18"/>
      <c r="G77" s="21"/>
    </row>
    <row r="78" spans="1:7">
      <c r="A78" s="18"/>
      <c r="B78" s="18"/>
      <c r="C78" s="18"/>
      <c r="D78" s="20"/>
      <c r="E78" s="18"/>
      <c r="F78" s="18"/>
      <c r="G78" s="21"/>
    </row>
    <row r="79" spans="1:7">
      <c r="A79" s="18"/>
      <c r="B79" s="18"/>
      <c r="C79" s="18"/>
      <c r="D79" s="20"/>
      <c r="E79" s="18"/>
      <c r="F79" s="18"/>
      <c r="G79" s="21"/>
    </row>
    <row r="80" spans="1:7">
      <c r="A80" s="18"/>
      <c r="B80" s="18"/>
      <c r="C80" s="18"/>
      <c r="D80" s="20"/>
      <c r="E80" s="18"/>
      <c r="F80" s="18"/>
      <c r="G80" s="21"/>
    </row>
    <row r="81" spans="1:7">
      <c r="A81" s="18"/>
      <c r="B81" s="18"/>
      <c r="C81" s="18"/>
      <c r="D81" s="20"/>
      <c r="E81" s="18"/>
      <c r="F81" s="18"/>
      <c r="G81" s="21"/>
    </row>
    <row r="82" spans="1:7">
      <c r="A82" s="18"/>
      <c r="B82" s="18"/>
      <c r="C82" s="18"/>
      <c r="D82" s="20"/>
      <c r="E82" s="18"/>
      <c r="F82" s="18"/>
      <c r="G82" s="21"/>
    </row>
    <row r="83" spans="1:7">
      <c r="A83" s="18"/>
      <c r="B83" s="18"/>
      <c r="C83" s="18"/>
      <c r="D83" s="20"/>
      <c r="E83" s="18"/>
      <c r="F83" s="18"/>
      <c r="G83" s="21"/>
    </row>
    <row r="84" spans="1:7">
      <c r="A84" s="18"/>
      <c r="B84" s="18"/>
      <c r="C84" s="18"/>
      <c r="D84" s="20"/>
      <c r="E84" s="18"/>
      <c r="F84" s="18"/>
      <c r="G84" s="21"/>
    </row>
    <row r="85" spans="1:7">
      <c r="A85" s="18"/>
      <c r="B85" s="18"/>
      <c r="C85" s="18"/>
      <c r="D85" s="20"/>
      <c r="E85" s="18"/>
      <c r="F85" s="18"/>
      <c r="G85" s="21"/>
    </row>
    <row r="86" spans="1:7">
      <c r="A86" s="18"/>
      <c r="B86" s="18"/>
      <c r="C86" s="18"/>
      <c r="D86" s="20"/>
      <c r="E86" s="18"/>
      <c r="F86" s="18"/>
      <c r="G86" s="21"/>
    </row>
    <row r="87" spans="1:7">
      <c r="A87" s="18"/>
      <c r="B87" s="18"/>
      <c r="C87" s="18"/>
      <c r="D87" s="20"/>
      <c r="E87" s="18"/>
      <c r="F87" s="18"/>
      <c r="G87" s="21"/>
    </row>
    <row r="88" spans="1:7">
      <c r="A88" s="18"/>
      <c r="B88" s="18"/>
      <c r="C88" s="18"/>
      <c r="D88" s="20"/>
      <c r="E88" s="18"/>
      <c r="F88" s="18"/>
      <c r="G88" s="21"/>
    </row>
    <row r="89" spans="1:7">
      <c r="A89" s="18"/>
      <c r="B89" s="18"/>
      <c r="C89" s="18"/>
      <c r="D89" s="20"/>
      <c r="E89" s="18"/>
      <c r="F89" s="18"/>
      <c r="G89" s="21"/>
    </row>
    <row r="90" spans="1:7">
      <c r="A90" s="18"/>
      <c r="B90" s="18"/>
      <c r="C90" s="18"/>
      <c r="D90" s="20"/>
      <c r="E90" s="18"/>
      <c r="F90" s="18"/>
      <c r="G90" s="21"/>
    </row>
    <row r="91" spans="1:7">
      <c r="A91" s="18"/>
      <c r="B91" s="18"/>
      <c r="C91" s="18"/>
      <c r="D91" s="20"/>
      <c r="E91" s="18"/>
      <c r="F91" s="18"/>
      <c r="G91" s="21"/>
    </row>
    <row r="92" spans="1:7">
      <c r="A92" s="18"/>
      <c r="B92" s="18"/>
      <c r="C92" s="18"/>
      <c r="D92" s="20"/>
      <c r="E92" s="18"/>
      <c r="F92" s="18"/>
      <c r="G92" s="21"/>
    </row>
    <row r="93" spans="1:7">
      <c r="A93" s="18"/>
      <c r="B93" s="18"/>
      <c r="C93" s="18"/>
      <c r="D93" s="20"/>
      <c r="E93" s="18"/>
      <c r="F93" s="18"/>
      <c r="G93" s="21"/>
    </row>
    <row r="94" spans="1:7">
      <c r="A94" s="18"/>
      <c r="B94" s="18"/>
      <c r="C94" s="18"/>
      <c r="D94" s="20"/>
      <c r="E94" s="18"/>
      <c r="F94" s="18"/>
      <c r="G94" s="21"/>
    </row>
    <row r="95" spans="1:7">
      <c r="A95" s="18"/>
      <c r="B95" s="18"/>
      <c r="C95" s="18"/>
      <c r="D95" s="20"/>
      <c r="E95" s="18"/>
      <c r="F95" s="18"/>
      <c r="G95" s="21"/>
    </row>
    <row r="96" spans="1:7">
      <c r="A96" s="18"/>
      <c r="B96" s="18"/>
      <c r="C96" s="18"/>
      <c r="D96" s="20"/>
      <c r="E96" s="18"/>
      <c r="F96" s="18"/>
      <c r="G96" s="21"/>
    </row>
    <row r="97" spans="1:7">
      <c r="A97" s="18"/>
      <c r="B97" s="18"/>
      <c r="C97" s="18"/>
      <c r="D97" s="20"/>
      <c r="E97" s="18"/>
      <c r="F97" s="18"/>
      <c r="G97" s="21"/>
    </row>
    <row r="98" spans="1:7">
      <c r="A98" s="18"/>
      <c r="B98" s="18"/>
      <c r="C98" s="18"/>
      <c r="D98" s="20"/>
      <c r="E98" s="18"/>
      <c r="F98" s="18"/>
      <c r="G98" s="21"/>
    </row>
    <row r="99" spans="1:7">
      <c r="A99" s="18"/>
      <c r="B99" s="18"/>
      <c r="C99" s="18"/>
      <c r="D99" s="20"/>
      <c r="E99" s="18"/>
      <c r="F99" s="18"/>
      <c r="G99" s="21"/>
    </row>
    <row r="100" spans="1:7">
      <c r="A100" s="18"/>
      <c r="B100" s="18"/>
      <c r="C100" s="18"/>
      <c r="D100" s="20"/>
      <c r="E100" s="18"/>
      <c r="F100" s="18"/>
      <c r="G100" s="21"/>
    </row>
    <row r="101" spans="1:7">
      <c r="A101" s="18"/>
      <c r="B101" s="18"/>
      <c r="C101" s="18"/>
      <c r="D101" s="20"/>
      <c r="E101" s="18"/>
      <c r="F101" s="18"/>
      <c r="G101" s="21"/>
    </row>
    <row r="102" spans="1:7">
      <c r="A102" s="18"/>
      <c r="B102" s="18"/>
      <c r="C102" s="18"/>
      <c r="D102" s="20"/>
      <c r="E102" s="18"/>
      <c r="F102" s="18"/>
      <c r="G102" s="21"/>
    </row>
    <row r="103" spans="1:7">
      <c r="A103" s="18"/>
      <c r="B103" s="18"/>
      <c r="C103" s="18"/>
      <c r="D103" s="20"/>
      <c r="E103" s="18"/>
      <c r="F103" s="18"/>
      <c r="G103" s="21"/>
    </row>
    <row r="104" spans="1:7">
      <c r="A104" s="18"/>
      <c r="B104" s="18"/>
      <c r="C104" s="18"/>
      <c r="D104" s="20"/>
      <c r="E104" s="18"/>
      <c r="F104" s="18"/>
      <c r="G104" s="21"/>
    </row>
    <row r="105" spans="1:7">
      <c r="A105" s="18"/>
      <c r="B105" s="18"/>
      <c r="C105" s="18"/>
      <c r="D105" s="20"/>
      <c r="E105" s="18"/>
      <c r="F105" s="18"/>
      <c r="G105" s="21"/>
    </row>
    <row r="106" spans="1:7">
      <c r="A106" s="18"/>
      <c r="B106" s="18"/>
      <c r="C106" s="18"/>
      <c r="D106" s="20"/>
      <c r="E106" s="18"/>
      <c r="F106" s="18"/>
      <c r="G106" s="21"/>
    </row>
    <row r="107" spans="1:7">
      <c r="A107" s="18"/>
      <c r="B107" s="18"/>
      <c r="C107" s="18"/>
      <c r="D107" s="20"/>
      <c r="E107" s="18"/>
      <c r="F107" s="18"/>
      <c r="G107" s="21"/>
    </row>
    <row r="108" spans="1:7">
      <c r="A108" s="18"/>
      <c r="B108" s="18"/>
      <c r="C108" s="18"/>
      <c r="D108" s="20"/>
      <c r="E108" s="18"/>
      <c r="F108" s="18"/>
      <c r="G108" s="21"/>
    </row>
    <row r="109" spans="1:7">
      <c r="A109" s="18"/>
      <c r="B109" s="18"/>
      <c r="C109" s="18"/>
      <c r="D109" s="20"/>
      <c r="E109" s="18"/>
      <c r="F109" s="18"/>
      <c r="G109" s="21"/>
    </row>
    <row r="110" spans="1:7">
      <c r="A110" s="18"/>
      <c r="B110" s="18"/>
      <c r="C110" s="18"/>
      <c r="D110" s="20"/>
      <c r="E110" s="18"/>
      <c r="F110" s="18"/>
      <c r="G110" s="21"/>
    </row>
    <row r="111" spans="1:7">
      <c r="A111" s="18"/>
      <c r="B111" s="18"/>
      <c r="C111" s="18"/>
      <c r="D111" s="20"/>
      <c r="E111" s="18"/>
      <c r="F111" s="18"/>
      <c r="G111" s="21"/>
    </row>
    <row r="112" spans="1:7">
      <c r="A112" s="18"/>
      <c r="B112" s="18"/>
      <c r="C112" s="18"/>
      <c r="D112" s="20"/>
      <c r="E112" s="18"/>
      <c r="F112" s="18"/>
      <c r="G112" s="21"/>
    </row>
    <row r="113" spans="1:7">
      <c r="A113" s="18"/>
      <c r="B113" s="18"/>
      <c r="C113" s="18"/>
      <c r="D113" s="20"/>
      <c r="E113" s="18"/>
      <c r="F113" s="18"/>
      <c r="G113" s="21"/>
    </row>
    <row r="114" spans="1:7">
      <c r="A114" s="18"/>
      <c r="B114" s="18"/>
      <c r="C114" s="18"/>
      <c r="D114" s="20"/>
      <c r="E114" s="18"/>
      <c r="F114" s="18"/>
      <c r="G114" s="21"/>
    </row>
    <row r="115" spans="1:7">
      <c r="A115" s="18"/>
      <c r="B115" s="18"/>
      <c r="C115" s="18"/>
      <c r="D115" s="20"/>
      <c r="E115" s="18"/>
      <c r="F115" s="18"/>
      <c r="G115" s="21"/>
    </row>
    <row r="116" spans="1:7">
      <c r="A116" s="18"/>
      <c r="B116" s="18"/>
      <c r="C116" s="18"/>
      <c r="D116" s="20"/>
      <c r="E116" s="18"/>
      <c r="F116" s="18"/>
      <c r="G116" s="21"/>
    </row>
    <row r="117" spans="1:7">
      <c r="A117" s="18"/>
      <c r="B117" s="18"/>
      <c r="C117" s="18"/>
      <c r="D117" s="20"/>
      <c r="E117" s="18"/>
      <c r="F117" s="18"/>
      <c r="G117" s="21"/>
    </row>
    <row r="118" spans="1:7">
      <c r="A118" s="18"/>
      <c r="B118" s="18"/>
      <c r="C118" s="18"/>
      <c r="D118" s="20"/>
      <c r="E118" s="18"/>
      <c r="F118" s="18"/>
      <c r="G118" s="21"/>
    </row>
    <row r="119" spans="1:7">
      <c r="A119" s="18"/>
      <c r="B119" s="18"/>
      <c r="C119" s="18"/>
      <c r="D119" s="20"/>
      <c r="E119" s="18"/>
      <c r="F119" s="18"/>
      <c r="G119" s="21"/>
    </row>
    <row r="120" spans="1:7">
      <c r="A120" s="18"/>
      <c r="B120" s="18"/>
      <c r="C120" s="18"/>
      <c r="D120" s="20"/>
      <c r="E120" s="18"/>
      <c r="F120" s="18"/>
      <c r="G120" s="21"/>
    </row>
    <row r="121" spans="1:7">
      <c r="A121" s="18"/>
      <c r="B121" s="18"/>
      <c r="C121" s="18"/>
      <c r="D121" s="20"/>
      <c r="E121" s="18"/>
      <c r="F121" s="18"/>
      <c r="G121" s="21"/>
    </row>
    <row r="122" spans="1:7">
      <c r="A122" s="18"/>
      <c r="B122" s="18"/>
      <c r="C122" s="18"/>
      <c r="D122" s="20"/>
      <c r="E122" s="18"/>
      <c r="F122" s="18"/>
      <c r="G122" s="21"/>
    </row>
    <row r="123" spans="1:7">
      <c r="A123" s="18"/>
      <c r="B123" s="18"/>
      <c r="C123" s="18"/>
      <c r="D123" s="20"/>
      <c r="E123" s="18"/>
      <c r="F123" s="18"/>
      <c r="G123" s="21"/>
    </row>
    <row r="124" spans="1:7">
      <c r="A124" s="18"/>
      <c r="B124" s="18"/>
      <c r="C124" s="18"/>
      <c r="D124" s="20"/>
      <c r="E124" s="18"/>
      <c r="F124" s="18"/>
      <c r="G124" s="21"/>
    </row>
    <row r="125" spans="1:7">
      <c r="A125" s="18"/>
      <c r="B125" s="18"/>
      <c r="C125" s="18"/>
      <c r="D125" s="20"/>
      <c r="E125" s="18"/>
      <c r="F125" s="18"/>
      <c r="G125" s="21"/>
    </row>
    <row r="126" spans="1:7">
      <c r="A126" s="18"/>
      <c r="B126" s="18"/>
      <c r="C126" s="18"/>
      <c r="D126" s="20"/>
      <c r="E126" s="18"/>
      <c r="F126" s="18"/>
      <c r="G126" s="21"/>
    </row>
    <row r="127" spans="1:7">
      <c r="A127" s="18"/>
      <c r="B127" s="18"/>
      <c r="C127" s="18"/>
      <c r="D127" s="20"/>
      <c r="E127" s="18"/>
      <c r="F127" s="18"/>
      <c r="G127" s="21"/>
    </row>
    <row r="128" spans="1:7">
      <c r="A128" s="18"/>
      <c r="B128" s="18"/>
      <c r="C128" s="18"/>
      <c r="D128" s="20"/>
      <c r="E128" s="18"/>
      <c r="F128" s="18"/>
      <c r="G128" s="21"/>
    </row>
    <row r="129" spans="1:7">
      <c r="A129" s="18"/>
      <c r="B129" s="18"/>
      <c r="C129" s="18"/>
      <c r="D129" s="20"/>
      <c r="E129" s="18"/>
      <c r="F129" s="18"/>
      <c r="G129" s="21"/>
    </row>
    <row r="130" spans="1:7">
      <c r="A130" s="18"/>
      <c r="B130" s="18"/>
      <c r="C130" s="18"/>
      <c r="D130" s="20"/>
      <c r="E130" s="18"/>
      <c r="F130" s="18"/>
      <c r="G130" s="21"/>
    </row>
    <row r="131" spans="1:7">
      <c r="A131" s="18"/>
      <c r="B131" s="18"/>
      <c r="C131" s="18"/>
      <c r="D131" s="20"/>
      <c r="E131" s="18"/>
      <c r="F131" s="18"/>
      <c r="G131" s="21"/>
    </row>
    <row r="132" spans="1:7">
      <c r="A132" s="18"/>
      <c r="B132" s="18"/>
      <c r="C132" s="18"/>
      <c r="D132" s="20"/>
      <c r="E132" s="18"/>
      <c r="F132" s="18"/>
      <c r="G132" s="21"/>
    </row>
    <row r="133" spans="1:7">
      <c r="A133" s="18"/>
      <c r="B133" s="18"/>
      <c r="C133" s="18"/>
      <c r="D133" s="20"/>
      <c r="E133" s="18"/>
      <c r="F133" s="18"/>
      <c r="G133" s="21"/>
    </row>
    <row r="134" spans="1:7">
      <c r="A134" s="18"/>
      <c r="B134" s="18"/>
      <c r="C134" s="18"/>
      <c r="D134" s="20"/>
      <c r="E134" s="18"/>
      <c r="F134" s="18"/>
      <c r="G134" s="21"/>
    </row>
    <row r="135" spans="1:7">
      <c r="A135" s="18"/>
      <c r="B135" s="18"/>
      <c r="C135" s="18"/>
      <c r="D135" s="20"/>
      <c r="E135" s="18"/>
      <c r="F135" s="18"/>
      <c r="G135" s="21"/>
    </row>
    <row r="136" spans="1:7">
      <c r="A136" s="18"/>
      <c r="B136" s="18"/>
      <c r="C136" s="18"/>
      <c r="D136" s="20"/>
      <c r="E136" s="18"/>
      <c r="F136" s="18"/>
      <c r="G136" s="21"/>
    </row>
    <row r="137" spans="1:7">
      <c r="A137" s="18"/>
      <c r="B137" s="18"/>
      <c r="C137" s="18"/>
      <c r="D137" s="20"/>
      <c r="E137" s="18"/>
      <c r="F137" s="18"/>
      <c r="G137" s="21"/>
    </row>
    <row r="138" spans="1:7">
      <c r="A138" s="18"/>
      <c r="B138" s="18"/>
      <c r="C138" s="18"/>
      <c r="D138" s="20"/>
      <c r="E138" s="18"/>
      <c r="F138" s="18"/>
      <c r="G138" s="21"/>
    </row>
    <row r="139" spans="1:7">
      <c r="A139" s="18"/>
      <c r="B139" s="18"/>
      <c r="C139" s="18"/>
      <c r="D139" s="20"/>
      <c r="E139" s="18"/>
      <c r="F139" s="18"/>
      <c r="G139" s="21"/>
    </row>
    <row r="140" spans="1:7">
      <c r="A140" s="18"/>
      <c r="B140" s="18"/>
      <c r="C140" s="18"/>
      <c r="D140" s="20"/>
      <c r="E140" s="18"/>
      <c r="F140" s="18"/>
      <c r="G140" s="21"/>
    </row>
    <row r="141" spans="1:7">
      <c r="A141" s="18"/>
      <c r="B141" s="18"/>
      <c r="C141" s="18"/>
      <c r="D141" s="20"/>
      <c r="E141" s="18"/>
      <c r="F141" s="18"/>
      <c r="G141" s="21"/>
    </row>
    <row r="142" spans="1:7">
      <c r="A142" s="18"/>
      <c r="B142" s="18"/>
      <c r="C142" s="18"/>
      <c r="D142" s="20"/>
      <c r="E142" s="18"/>
      <c r="F142" s="18"/>
      <c r="G142" s="21"/>
    </row>
    <row r="143" spans="1:7">
      <c r="A143" s="18"/>
      <c r="B143" s="18"/>
      <c r="C143" s="18"/>
      <c r="D143" s="20"/>
      <c r="E143" s="18"/>
      <c r="F143" s="18"/>
      <c r="G143" s="21"/>
    </row>
    <row r="144" spans="1:7">
      <c r="A144" s="18"/>
      <c r="B144" s="18"/>
      <c r="C144" s="18"/>
      <c r="D144" s="20"/>
      <c r="E144" s="18"/>
      <c r="F144" s="18"/>
      <c r="G144" s="21"/>
    </row>
    <row r="145" spans="1:7">
      <c r="A145" s="18"/>
      <c r="B145" s="18"/>
      <c r="C145" s="18"/>
      <c r="D145" s="20"/>
      <c r="E145" s="18"/>
      <c r="F145" s="18"/>
      <c r="G145" s="21"/>
    </row>
    <row r="146" spans="1:7">
      <c r="A146" s="18"/>
      <c r="B146" s="18"/>
      <c r="C146" s="18"/>
      <c r="D146" s="20"/>
      <c r="E146" s="18"/>
      <c r="F146" s="18"/>
      <c r="G146" s="21"/>
    </row>
    <row r="147" spans="1:7">
      <c r="A147" s="18"/>
      <c r="B147" s="18"/>
      <c r="C147" s="18"/>
      <c r="D147" s="20"/>
      <c r="E147" s="18"/>
      <c r="F147" s="18"/>
      <c r="G147" s="21"/>
    </row>
    <row r="148" spans="1:7">
      <c r="A148" s="18"/>
      <c r="B148" s="18"/>
      <c r="C148" s="18"/>
      <c r="D148" s="20"/>
      <c r="E148" s="18"/>
      <c r="F148" s="18"/>
      <c r="G148" s="21"/>
    </row>
    <row r="149" spans="1:7">
      <c r="A149" s="18"/>
      <c r="B149" s="18"/>
      <c r="C149" s="18"/>
      <c r="D149" s="20"/>
      <c r="E149" s="18"/>
      <c r="F149" s="18"/>
      <c r="G149" s="21"/>
    </row>
    <row r="150" spans="1:7">
      <c r="A150" s="18"/>
      <c r="B150" s="18"/>
      <c r="C150" s="18"/>
      <c r="D150" s="20"/>
      <c r="E150" s="18"/>
      <c r="F150" s="18"/>
      <c r="G150" s="21"/>
    </row>
    <row r="151" spans="1:7">
      <c r="A151" s="18"/>
      <c r="B151" s="18"/>
      <c r="C151" s="18"/>
      <c r="D151" s="20"/>
      <c r="E151" s="18"/>
      <c r="F151" s="18"/>
      <c r="G151" s="21"/>
    </row>
    <row r="152" spans="1:7">
      <c r="A152" s="18"/>
      <c r="B152" s="18"/>
      <c r="C152" s="18"/>
      <c r="D152" s="20"/>
      <c r="E152" s="18"/>
      <c r="F152" s="18"/>
      <c r="G152" s="21"/>
    </row>
    <row r="153" spans="1:7">
      <c r="A153" s="18"/>
      <c r="B153" s="18"/>
      <c r="C153" s="18"/>
      <c r="D153" s="20"/>
      <c r="E153" s="18"/>
      <c r="F153" s="18"/>
      <c r="G153" s="21"/>
    </row>
    <row r="154" spans="1:7">
      <c r="A154" s="18"/>
      <c r="B154" s="18"/>
      <c r="C154" s="18"/>
      <c r="D154" s="20"/>
      <c r="E154" s="18"/>
      <c r="F154" s="18"/>
      <c r="G154" s="21"/>
    </row>
    <row r="155" spans="1:7">
      <c r="A155" s="18"/>
      <c r="B155" s="18"/>
      <c r="C155" s="18"/>
      <c r="D155" s="20"/>
      <c r="E155" s="18"/>
      <c r="F155" s="18"/>
      <c r="G155" s="21"/>
    </row>
    <row r="156" spans="1:7">
      <c r="A156" s="18"/>
      <c r="B156" s="18"/>
      <c r="C156" s="18"/>
      <c r="D156" s="20"/>
      <c r="E156" s="18"/>
      <c r="F156" s="18"/>
      <c r="G156" s="21"/>
    </row>
    <row r="157" spans="1:7">
      <c r="A157" s="18"/>
      <c r="B157" s="18"/>
      <c r="C157" s="18"/>
      <c r="D157" s="20"/>
      <c r="E157" s="18"/>
      <c r="F157" s="18"/>
      <c r="G157" s="21"/>
    </row>
    <row r="158" spans="1:7">
      <c r="A158" s="18"/>
      <c r="B158" s="18"/>
      <c r="C158" s="18"/>
      <c r="D158" s="20"/>
      <c r="E158" s="18"/>
      <c r="F158" s="18"/>
      <c r="G158" s="21"/>
    </row>
    <row r="159" spans="1:7">
      <c r="A159" s="18"/>
      <c r="B159" s="18"/>
      <c r="C159" s="18"/>
      <c r="D159" s="20"/>
      <c r="E159" s="18"/>
      <c r="F159" s="18"/>
      <c r="G159" s="21"/>
    </row>
    <row r="160" spans="1:7">
      <c r="A160" s="18"/>
      <c r="B160" s="18"/>
      <c r="C160" s="18"/>
      <c r="D160" s="20"/>
      <c r="E160" s="18"/>
      <c r="F160" s="18"/>
      <c r="G160" s="21"/>
    </row>
    <row r="161" spans="1:8">
      <c r="A161" s="18"/>
      <c r="B161" s="18"/>
      <c r="C161" s="18"/>
      <c r="D161" s="20"/>
      <c r="E161" s="18"/>
      <c r="F161" s="18"/>
      <c r="G161" s="21"/>
    </row>
    <row r="162" spans="1:8">
      <c r="A162" s="18"/>
      <c r="B162" s="18"/>
      <c r="C162" s="18"/>
      <c r="D162" s="20"/>
      <c r="E162" s="18"/>
      <c r="F162" s="18"/>
      <c r="G162" s="21"/>
    </row>
    <row r="163" spans="1:8">
      <c r="A163" s="18"/>
      <c r="B163" s="18"/>
      <c r="C163" s="18"/>
      <c r="D163" s="20"/>
      <c r="E163" s="18"/>
      <c r="F163" s="18"/>
      <c r="G163" s="21"/>
    </row>
    <row r="165" spans="1:8">
      <c r="A165" s="146" t="s">
        <v>307</v>
      </c>
      <c r="B165" s="146"/>
      <c r="C165" s="146"/>
      <c r="D165" s="146"/>
      <c r="E165" s="146"/>
      <c r="F165" s="146"/>
      <c r="G165" s="146"/>
      <c r="H165" s="146"/>
    </row>
    <row r="166" spans="1:8">
      <c r="A166" s="146"/>
      <c r="B166" s="146"/>
      <c r="C166" s="146"/>
      <c r="D166" s="146"/>
      <c r="E166" s="146"/>
      <c r="F166" s="146"/>
      <c r="G166" s="146"/>
      <c r="H166" s="146"/>
    </row>
  </sheetData>
  <mergeCells count="5">
    <mergeCell ref="A1:BD1"/>
    <mergeCell ref="A2:BD2"/>
    <mergeCell ref="A27:H27"/>
    <mergeCell ref="A62:G62"/>
    <mergeCell ref="A165:H166"/>
  </mergeCells>
  <dataValidations count="9">
    <dataValidation type="list" sqref="W5:W24" xr:uid="{00000000-0002-0000-0700-000000000000}">
      <formula1>Dev_Site_Control</formula1>
    </dataValidation>
    <dataValidation type="list" sqref="Y5:Y24" xr:uid="{00000000-0002-0000-0700-000001000000}">
      <formula1>Dev_Zoning</formula1>
    </dataValidation>
    <dataValidation type="list" sqref="AA5:AA24" xr:uid="{00000000-0002-0000-0700-000002000000}">
      <formula1>Dev_Design_Status</formula1>
    </dataValidation>
    <dataValidation type="list" sqref="AB5:AB24" xr:uid="{00000000-0002-0000-0700-000003000000}">
      <formula1>Dev_Environmental</formula1>
    </dataValidation>
    <dataValidation type="list" sqref="AD5:AD24" xr:uid="{00000000-0002-0000-0700-000004000000}">
      <formula1>Dev_Current_Phase</formula1>
    </dataValidation>
    <dataValidation type="list" sqref="BA5:BA24" xr:uid="{00000000-0002-0000-0700-000005000000}">
      <formula1>Dev_Disclosure</formula1>
    </dataValidation>
    <dataValidation type="list" sqref="BB5:BB24" xr:uid="{00000000-0002-0000-0700-000006000000}">
      <formula1>Dev_Profile_Review</formula1>
    </dataValidation>
    <dataValidation type="list" sqref="E64:E163" xr:uid="{00000000-0002-0000-0700-000007000000}">
      <formula1>Dev_Fund_Type</formula1>
    </dataValidation>
    <dataValidation type="list" sqref="F64:F163" xr:uid="{00000000-0002-0000-0700-000008000000}">
      <formula1>Dev_Fund_Status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1"/>
  <sheetViews>
    <sheetView zoomScaleNormal="100" zoomScaleSheetLayoutView="100" workbookViewId="0">
      <selection activeCell="F14" sqref="F14"/>
    </sheetView>
  </sheetViews>
  <sheetFormatPr defaultRowHeight="14"/>
  <cols>
    <col min="1" max="6" width="42" customWidth="1"/>
    <col min="8" max="17" width="28" customWidth="1"/>
  </cols>
  <sheetData>
    <row r="1" spans="1:17">
      <c r="A1" s="76" t="s">
        <v>308</v>
      </c>
      <c r="B1" s="76" t="s">
        <v>309</v>
      </c>
      <c r="C1" s="76" t="s">
        <v>310</v>
      </c>
      <c r="D1" s="76" t="s">
        <v>311</v>
      </c>
      <c r="E1" s="76" t="s">
        <v>312</v>
      </c>
      <c r="F1" s="76" t="s">
        <v>313</v>
      </c>
      <c r="H1" s="2" t="s">
        <v>314</v>
      </c>
      <c r="I1" s="2" t="s">
        <v>315</v>
      </c>
      <c r="J1" s="2" t="s">
        <v>316</v>
      </c>
      <c r="K1" s="2" t="s">
        <v>317</v>
      </c>
      <c r="L1" s="2" t="s">
        <v>318</v>
      </c>
      <c r="M1" s="2" t="s">
        <v>319</v>
      </c>
      <c r="N1" s="2" t="s">
        <v>320</v>
      </c>
      <c r="O1" s="2" t="s">
        <v>321</v>
      </c>
      <c r="P1" s="2" t="s">
        <v>322</v>
      </c>
      <c r="Q1" s="2" t="s">
        <v>323</v>
      </c>
    </row>
    <row r="2" spans="1:17">
      <c r="A2" s="1" t="s">
        <v>324</v>
      </c>
      <c r="B2" s="1" t="s">
        <v>325</v>
      </c>
      <c r="C2" s="1" t="s">
        <v>326</v>
      </c>
      <c r="D2" s="1" t="s">
        <v>327</v>
      </c>
      <c r="E2" s="1" t="s">
        <v>328</v>
      </c>
      <c r="F2" s="1" t="s">
        <v>329</v>
      </c>
      <c r="H2" t="s">
        <v>330</v>
      </c>
      <c r="I2" t="s">
        <v>331</v>
      </c>
      <c r="J2" t="s">
        <v>332</v>
      </c>
      <c r="K2" t="s">
        <v>333</v>
      </c>
      <c r="L2" t="s">
        <v>334</v>
      </c>
      <c r="M2" t="s">
        <v>335</v>
      </c>
      <c r="N2" t="s">
        <v>336</v>
      </c>
      <c r="O2" t="s">
        <v>200</v>
      </c>
      <c r="P2" t="s">
        <v>337</v>
      </c>
      <c r="Q2" t="s">
        <v>338</v>
      </c>
    </row>
    <row r="3" spans="1:17">
      <c r="A3" s="1" t="s">
        <v>339</v>
      </c>
      <c r="B3" s="1" t="s">
        <v>47</v>
      </c>
      <c r="C3" s="1" t="s">
        <v>340</v>
      </c>
      <c r="D3" s="1" t="s">
        <v>51</v>
      </c>
      <c r="E3" s="1" t="s">
        <v>54</v>
      </c>
      <c r="F3" s="1" t="s">
        <v>341</v>
      </c>
      <c r="H3" t="s">
        <v>342</v>
      </c>
      <c r="I3" t="s">
        <v>343</v>
      </c>
      <c r="J3" t="s">
        <v>344</v>
      </c>
      <c r="K3" t="s">
        <v>345</v>
      </c>
      <c r="L3" t="s">
        <v>346</v>
      </c>
      <c r="M3" t="s">
        <v>347</v>
      </c>
      <c r="N3" t="s">
        <v>348</v>
      </c>
      <c r="O3" t="s">
        <v>349</v>
      </c>
      <c r="P3" t="s">
        <v>350</v>
      </c>
      <c r="Q3" t="s">
        <v>351</v>
      </c>
    </row>
    <row r="4" spans="1:17">
      <c r="A4" s="1" t="s">
        <v>45</v>
      </c>
      <c r="B4" s="1" t="s">
        <v>352</v>
      </c>
      <c r="C4" s="1" t="s">
        <v>49</v>
      </c>
      <c r="D4" s="1" t="s">
        <v>353</v>
      </c>
      <c r="E4" s="1" t="s">
        <v>354</v>
      </c>
      <c r="F4" s="1" t="s">
        <v>355</v>
      </c>
      <c r="H4" t="s">
        <v>356</v>
      </c>
      <c r="I4" t="s">
        <v>357</v>
      </c>
      <c r="J4" t="s">
        <v>346</v>
      </c>
      <c r="K4" t="s">
        <v>358</v>
      </c>
      <c r="L4" t="s">
        <v>359</v>
      </c>
      <c r="M4" t="s">
        <v>360</v>
      </c>
      <c r="N4" t="s">
        <v>361</v>
      </c>
      <c r="O4" t="s">
        <v>362</v>
      </c>
      <c r="P4" t="s">
        <v>363</v>
      </c>
    </row>
    <row r="5" spans="1:17" ht="12.75" customHeight="1">
      <c r="A5" s="1" t="s">
        <v>364</v>
      </c>
      <c r="B5" s="1" t="s">
        <v>365</v>
      </c>
      <c r="C5" s="1"/>
      <c r="D5" s="1" t="s">
        <v>366</v>
      </c>
      <c r="E5" s="1"/>
      <c r="F5" s="1" t="s">
        <v>56</v>
      </c>
      <c r="H5" t="s">
        <v>367</v>
      </c>
      <c r="I5" t="s">
        <v>368</v>
      </c>
      <c r="J5" t="s">
        <v>369</v>
      </c>
      <c r="K5" t="s">
        <v>370</v>
      </c>
      <c r="L5" t="s">
        <v>371</v>
      </c>
      <c r="M5" t="s">
        <v>372</v>
      </c>
      <c r="N5" t="s">
        <v>373</v>
      </c>
    </row>
    <row r="6" spans="1:17">
      <c r="A6" s="1" t="s">
        <v>374</v>
      </c>
      <c r="B6" s="1" t="s">
        <v>375</v>
      </c>
      <c r="C6" s="1"/>
      <c r="D6" s="1"/>
      <c r="E6" s="1"/>
      <c r="F6" s="1" t="s">
        <v>376</v>
      </c>
      <c r="H6" t="s">
        <v>377</v>
      </c>
      <c r="I6" t="s">
        <v>378</v>
      </c>
      <c r="K6" t="s">
        <v>379</v>
      </c>
      <c r="M6" t="s">
        <v>380</v>
      </c>
    </row>
    <row r="7" spans="1:17">
      <c r="A7" s="1" t="s">
        <v>381</v>
      </c>
      <c r="B7" s="1"/>
      <c r="C7" s="1"/>
      <c r="D7" s="1"/>
      <c r="E7" s="1"/>
      <c r="F7" s="1" t="s">
        <v>382</v>
      </c>
      <c r="H7" t="s">
        <v>383</v>
      </c>
      <c r="I7" t="s">
        <v>384</v>
      </c>
      <c r="M7" t="s">
        <v>385</v>
      </c>
    </row>
    <row r="8" spans="1:17">
      <c r="A8" s="1" t="s">
        <v>386</v>
      </c>
      <c r="B8" s="1"/>
      <c r="C8" s="1"/>
      <c r="D8" s="1"/>
      <c r="E8" s="1"/>
      <c r="F8" s="1"/>
      <c r="H8" t="s">
        <v>387</v>
      </c>
    </row>
    <row r="9" spans="1:17">
      <c r="A9" s="1" t="s">
        <v>388</v>
      </c>
      <c r="B9" s="1"/>
      <c r="C9" s="1"/>
      <c r="D9" s="1"/>
      <c r="E9" s="1"/>
      <c r="F9" s="1"/>
      <c r="H9" t="s">
        <v>389</v>
      </c>
    </row>
    <row r="10" spans="1:17">
      <c r="A10" s="1" t="s">
        <v>390</v>
      </c>
      <c r="B10" s="1"/>
      <c r="C10" s="1"/>
      <c r="D10" s="1"/>
      <c r="E10" s="1"/>
      <c r="F10" s="1"/>
      <c r="H10" t="s">
        <v>391</v>
      </c>
    </row>
    <row r="11" spans="1:17">
      <c r="A11" s="1"/>
      <c r="B11" s="1"/>
      <c r="C11" s="1"/>
      <c r="D11" s="1"/>
      <c r="E11" s="1"/>
      <c r="F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Instructions</vt:lpstr>
      <vt:lpstr>1 Partner Profile</vt:lpstr>
      <vt:lpstr>2 Operating Budget</vt:lpstr>
      <vt:lpstr>3 Funding &amp; Gap</vt:lpstr>
      <vt:lpstr>4 Capital Needs</vt:lpstr>
      <vt:lpstr>5 Two-Year Summary</vt:lpstr>
      <vt:lpstr>Internal PHR Roll-Up</vt:lpstr>
      <vt:lpstr>Dev. Network Proj. Intake Form</vt:lpstr>
      <vt:lpstr>Add Developers handout data</vt:lpstr>
      <vt:lpstr>Dropdown Lists</vt:lpstr>
      <vt:lpstr>Business_Commercial_Revitalization</vt:lpstr>
      <vt:lpstr>Community_Leadership</vt:lpstr>
      <vt:lpstr>Community_Wellness_Safety</vt:lpstr>
      <vt:lpstr>Dev_Current_Phase</vt:lpstr>
      <vt:lpstr>Dev_Design_Status</vt:lpstr>
      <vt:lpstr>Dev_Disclosure</vt:lpstr>
      <vt:lpstr>Dev_Environmental</vt:lpstr>
      <vt:lpstr>Dev_Fund_Status</vt:lpstr>
      <vt:lpstr>Dev_Fund_Type</vt:lpstr>
      <vt:lpstr>Dev_Profile_Review</vt:lpstr>
      <vt:lpstr>Dev_Project_Type</vt:lpstr>
      <vt:lpstr>Dev_Site_Control</vt:lpstr>
      <vt:lpstr>Dev_Zoning</vt:lpstr>
      <vt:lpstr>Education_Out_of_School_Time_OST</vt:lpstr>
      <vt:lpstr>Housing_Real_Estate_Development</vt:lpstr>
      <vt:lpstr>Workforce_Development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Wade Carver</cp:lastModifiedBy>
  <cp:revision/>
  <dcterms:created xsi:type="dcterms:W3CDTF">2026-08-28T14:31:34Z</dcterms:created>
  <dcterms:modified xsi:type="dcterms:W3CDTF">2026-09-01T17:20:11Z</dcterms:modified>
  <cp:category/>
  <cp:contentStatus/>
</cp:coreProperties>
</file>